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90A495B2-6119-4BB3-BA40-1D5BB43EE86B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<sst xmlns="http://schemas.openxmlformats.org/spreadsheetml/2006/main" count="443" uniqueCount="294">
  <si>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</si>
  <si>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</si>
  <si>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</si>
  <si>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</si>
  <si>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</si>
  <si>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</si>
  <si>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</si>
  <si>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</si>
  <si>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</si>
  <si>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</si>
  <si>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</si>
  <si>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</si>
  <si>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</si>
  <si>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</si>
  <si>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</si>
  <si>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</si>
  <si>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</si>
  <si>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</si>
  <si>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</si>
  <si>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</si>
  <si>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</si>
  <si>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</si>
  <si>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</si>
  <si>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</si>
  <si>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</si>
  <si>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</si>
  <si>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</si>
  <si>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</si>
  <si>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</si>
  <si>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</si>
  <si>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</si>
  <si>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</si>
  <si>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</si>
  <si>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</si>
  <si>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</si>
  <si>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</si>
  <si>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</si>
  <si>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</si>
  <si>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</si>
  <si>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</si>
  <si>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</si>
  <si>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</si>
  <si>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</si>
  <si>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</si>
  <si>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</si>
  <si>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</si>
  <si>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</si>
  <si>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</si>
  <si>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</si>
  <si>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</si>
  <si>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</si>
  <si>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</si>
  <si>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</si>
  <si>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</si>
  <si>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</si>
  <si>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</si>
  <si>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</si>
  <si>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</si>
  <si>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</si>
  <si>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</si>
  <si>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</si>
  <si>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</si>
  <si>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</si>
  <si>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</si>
  <si>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</si>
  <si>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</si>
  <si>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</si>
  <si>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</si>
  <si>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</si>
  <si>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</si>
  <si>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</si>
  <si>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</si>
  <si>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</si>
  <si>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</si>
  <si>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</si>
  <si>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</si>
  <si>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</si>
  <si>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</si>
  <si>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</si>
  <si>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</si>
  <si>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</si>
  <si>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</si>
  <si>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</si>
  <si>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</si>
  <si>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</si>
  <si>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</si>
  <si>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</si>
  <si>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</si>
  <si>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</si>
  <si>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</si>
  <si>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</si>
  <si>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</si>
  <si>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</si>
  <si>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</si>
  <si>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</si>
  <si>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</si>
  <si>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</si>
  <si>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</si>
  <si>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</si>
  <si>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</si>
  <si>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</si>
  <si>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</si>
  <si>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</si>
  <si>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</si>
  <si>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</si>
  <si>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</si>
  <si>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</si>
  <si>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</si>
  <si>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</si>
  <si>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</si>
  <si>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</si>
  <si>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</si>
  <si>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</si>
  <si>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</si>
  <si>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</si>
  <si>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</si>
  <si>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</si>
  <si>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</si>
  <si>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</si>
  <si>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</si>
  <si>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</si>
  <si>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</si>
  <si>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</si>
  <si>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</si>
  <si>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</si>
  <si>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</si>
  <si>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</si>
  <si>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</si>
  <si>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</si>
  <si>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</si>
  <si>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</si>
  <si>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</si>
  <si>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</si>
  <si>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</si>
  <si>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</si>
  <si>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</si>
  <si>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</si>
  <si>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</si>
  <si>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</si>
  <si>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</si>
  <si>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</si>
  <si>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</si>
  <si>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</si>
  <si>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</si>
  <si>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</si>
  <si>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</si>
  <si>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</si>
  <si>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</si>
  <si>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</si>
  <si>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</si>
  <si>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</si>
  <si>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</si>
  <si>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</si>
  <si>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</si>
  <si>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</si>
  <si>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</si>
  <si>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</si>
  <si>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</si>
  <si>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</si>
  <si>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</si>
  <si>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</si>
  <si>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</si>
  <si>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</si>
  <si>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</si>
  <si>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</si>
  <si>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</si>
  <si>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</si>
  <si>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</si>
  <si>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</si>
  <si>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</si>
  <si>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</si>
  <si>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</si>
  <si>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</si>
  <si>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</si>
  <si>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</si>
  <si>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</si>
  <si>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</si>
  <si>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</si>
  <si>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</si>
  <si>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</si>
  <si>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</si>
  <si>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</si>
  <si>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</si>
  <si>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</si>
  <si>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</si>
  <si>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</si>
  <si>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</si>
  <si>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</si>
  <si>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</si>
  <si>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</si>
  <si>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</si>
  <si>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</si>
  <si>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</si>
  <si>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</si>
  <si>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</si>
  <si>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</si>
  <si>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</si>
  <si>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</si>
  <si>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</si>
  <si>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</si>
  <si>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</si>
  <si>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四街道市</t>
    <rPh sb="0" eb="4">
      <t>ヨツカイドウシ</t>
    </rPh>
    <phoneticPr fontId="2"/>
  </si>
  <si>
    <t>総武本</t>
    <rPh sb="0" eb="2">
      <t>ソウブ</t>
    </rPh>
    <rPh sb="2" eb="3">
      <t>ホン</t>
    </rPh>
    <phoneticPr fontId="2"/>
  </si>
  <si>
    <t>四街道</t>
    <rPh sb="0" eb="3">
      <t>ヨツカイドウ</t>
    </rPh>
    <phoneticPr fontId="2"/>
  </si>
  <si>
    <t>アキバ</t>
    <phoneticPr fontId="2"/>
  </si>
  <si>
    <t>秋葉</t>
    <rPh sb="0" eb="2">
      <t>アキバ</t>
    </rPh>
    <phoneticPr fontId="2"/>
  </si>
  <si>
    <t>カイホ</t>
    <phoneticPr fontId="2"/>
  </si>
  <si>
    <t>海保</t>
    <rPh sb="0" eb="2">
      <t>カイホ</t>
    </rPh>
    <phoneticPr fontId="2"/>
  </si>
  <si>
    <t>コバヤシ</t>
    <phoneticPr fontId="2"/>
  </si>
  <si>
    <t>小林</t>
    <rPh sb="0" eb="2">
      <t>コバヤシ</t>
    </rPh>
    <phoneticPr fontId="2"/>
  </si>
  <si>
    <t>ヒロシ</t>
    <phoneticPr fontId="2"/>
  </si>
  <si>
    <t>博史</t>
    <rPh sb="0" eb="2">
      <t>ヒロシ</t>
    </rPh>
    <phoneticPr fontId="2"/>
  </si>
  <si>
    <t>キミヨ</t>
    <phoneticPr fontId="2"/>
  </si>
  <si>
    <t>喜美代</t>
    <rPh sb="0" eb="3">
      <t>キミヨ</t>
    </rPh>
    <phoneticPr fontId="2"/>
  </si>
  <si>
    <t>リョウタ</t>
    <phoneticPr fontId="2"/>
  </si>
  <si>
    <t>亮太</t>
    <rPh sb="0" eb="2">
      <t>リョウタ</t>
    </rPh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</si>
  <si>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</si>
  <si>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284</t>
    <phoneticPr fontId="2"/>
  </si>
  <si>
    <t>0003</t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</si>
  <si>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</si>
  <si>
    <t>043</t>
    <phoneticPr fontId="2"/>
  </si>
  <si>
    <t>432</t>
    <phoneticPr fontId="2"/>
  </si>
  <si>
    <t>5977</t>
    <phoneticPr fontId="2"/>
  </si>
  <si>
    <t>422</t>
    <phoneticPr fontId="2"/>
  </si>
  <si>
    <t>4640</t>
    <phoneticPr fontId="2"/>
  </si>
  <si>
    <t>，090</t>
    <phoneticPr fontId="2"/>
  </si>
  <si>
    <t>①</t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</si>
  <si>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</si>
  <si>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</si>
  <si>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</si>
  <si>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2">
      <t>ヒナ</t>
    </rPh>
    <phoneticPr fontId="2"/>
  </si>
  <si>
    <t>リオン</t>
    <phoneticPr fontId="2"/>
  </si>
  <si>
    <t>莉緒</t>
    <rPh sb="0" eb="2">
      <t>リオ</t>
    </rPh>
    <phoneticPr fontId="2"/>
  </si>
  <si>
    <t>シノハラ</t>
    <phoneticPr fontId="2"/>
  </si>
  <si>
    <t>篠原</t>
    <rPh sb="0" eb="2">
      <t>シノハラ</t>
    </rPh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</si>
  <si>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</si>
  <si>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</si>
  <si>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スガワラ</t>
    <phoneticPr fontId="2"/>
  </si>
  <si>
    <t>菅原</t>
    <rPh sb="0" eb="2">
      <t>スガワラ</t>
    </rPh>
    <phoneticPr fontId="2"/>
  </si>
  <si>
    <t>あゆむ</t>
    <phoneticPr fontId="2"/>
  </si>
  <si>
    <t>オヨカワ</t>
    <phoneticPr fontId="2"/>
  </si>
  <si>
    <t>及川</t>
    <rPh sb="0" eb="2">
      <t>オヨカワ</t>
    </rPh>
    <phoneticPr fontId="2"/>
  </si>
  <si>
    <t>リン</t>
    <phoneticPr fontId="2"/>
  </si>
  <si>
    <t>凜</t>
    <rPh sb="0" eb="1">
      <t>リン</t>
    </rPh>
    <phoneticPr fontId="2"/>
  </si>
  <si>
    <t>キタウラ</t>
    <phoneticPr fontId="2"/>
  </si>
  <si>
    <t>北裏</t>
    <rPh sb="0" eb="2">
      <t>キタウラ</t>
    </rPh>
    <phoneticPr fontId="2"/>
  </si>
  <si>
    <t>モカ</t>
    <phoneticPr fontId="2"/>
  </si>
  <si>
    <t>萌佳</t>
    <rPh sb="0" eb="2">
      <t>モエカ</t>
    </rPh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</si>
  <si>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</si>
  <si>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</si>
  <si>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</si>
  <si>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</si>
  <si>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カトリ</t>
    <phoneticPr fontId="2"/>
  </si>
  <si>
    <t>香取</t>
    <rPh sb="0" eb="2">
      <t>カトリ</t>
    </rPh>
    <phoneticPr fontId="2"/>
  </si>
  <si>
    <t>ノゾミ</t>
    <phoneticPr fontId="2"/>
  </si>
  <si>
    <t>望</t>
    <rPh sb="0" eb="1">
      <t>ノゾミ</t>
    </rPh>
    <phoneticPr fontId="2"/>
  </si>
  <si>
    <t>イケシマ</t>
    <phoneticPr fontId="2"/>
  </si>
  <si>
    <t>池嶋</t>
    <rPh sb="0" eb="2">
      <t>イケシマ</t>
    </rPh>
    <phoneticPr fontId="2"/>
  </si>
  <si>
    <t>メル</t>
    <phoneticPr fontId="2"/>
  </si>
  <si>
    <t>芽月</t>
    <rPh sb="0" eb="1">
      <t>メ</t>
    </rPh>
    <rPh sb="1" eb="2">
      <t>ツキ</t>
    </rPh>
    <phoneticPr fontId="2"/>
  </si>
  <si>
    <t>ひなた</t>
    <phoneticPr fontId="2"/>
  </si>
  <si>
    <t>シシクラ</t>
    <phoneticPr fontId="2"/>
  </si>
  <si>
    <t>宍倉</t>
    <rPh sb="0" eb="2">
      <t>シシクラ</t>
    </rPh>
    <phoneticPr fontId="2"/>
  </si>
  <si>
    <t>アヤノ</t>
    <phoneticPr fontId="2"/>
  </si>
  <si>
    <t>綾乃</t>
    <rPh sb="0" eb="2">
      <t>アヤノ</t>
    </rPh>
    <phoneticPr fontId="2"/>
  </si>
  <si>
    <t>サイ</t>
    <phoneticPr fontId="2"/>
  </si>
  <si>
    <t>蔡</t>
    <rPh sb="0" eb="1">
      <t>サイ</t>
    </rPh>
    <phoneticPr fontId="2"/>
  </si>
  <si>
    <t>カナデ</t>
    <phoneticPr fontId="2"/>
  </si>
  <si>
    <t>奏</t>
    <rPh sb="0" eb="1">
      <t>カナ</t>
    </rPh>
    <phoneticPr fontId="2"/>
  </si>
  <si>
    <t>リアナ</t>
    <phoneticPr fontId="2"/>
  </si>
  <si>
    <t>莉那</t>
    <rPh sb="0" eb="1">
      <t>リ</t>
    </rPh>
    <rPh sb="1" eb="2">
      <t>ナ</t>
    </rPh>
    <phoneticPr fontId="2"/>
  </si>
  <si>
    <t>四街道市立南小学校</t>
    <rPh sb="0" eb="5">
      <t>ヨツカイドウシリツ</t>
    </rPh>
    <rPh sb="5" eb="6">
      <t>ミナミ</t>
    </rPh>
    <rPh sb="6" eb="7">
      <t>ショウ</t>
    </rPh>
    <rPh sb="7" eb="9">
      <t>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</si>
  <si>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9">
      <t>ショウ</t>
    </rPh>
    <rPh sb="9" eb="11">
      <t>ガッコウ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</si>
  <si>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</si>
  <si>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四街道市立南小学校</t>
    <rPh sb="0" eb="9">
      <t>ヨツカイドウシリツミナミショウガッコウ</t>
    </rPh>
    <phoneticPr fontId="2"/>
  </si>
  <si>
    <t>四街道市立四街道小学校</t>
    <rPh sb="0" eb="11">
      <t>ヨツカイドウシリツヨツカイドウショウガッコウ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</si>
  <si>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9">
      <t>ショウ</t>
    </rPh>
    <rPh sb="9" eb="11">
      <t>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</si>
  <si>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</si>
  <si>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沛珊</t>
    <rPh sb="0" eb="1">
      <t>ハイ</t>
    </rPh>
    <rPh sb="1" eb="2">
      <t>サン</t>
    </rPh>
    <phoneticPr fontId="2"/>
  </si>
  <si>
    <t>ぺイサン</t>
    <phoneticPr fontId="2"/>
  </si>
  <si>
    <t>クローバー・ヴィ四街道</t>
    <rPh sb="8" eb="11">
      <t>ヨツカイドウ</t>
    </rPh>
    <phoneticPr fontId="2"/>
  </si>
  <si>
    <t>91C0200774</t>
    <phoneticPr fontId="2"/>
  </si>
  <si>
    <t>91C0217612</t>
    <phoneticPr fontId="2"/>
  </si>
  <si>
    <t>284</t>
    <phoneticPr fontId="2"/>
  </si>
  <si>
    <t>0007</t>
    <phoneticPr fontId="2"/>
  </si>
  <si>
    <t>043</t>
    <phoneticPr fontId="2"/>
  </si>
  <si>
    <t>422</t>
    <phoneticPr fontId="2"/>
  </si>
  <si>
    <t>4640</t>
    <phoneticPr fontId="2"/>
  </si>
  <si>
    <t>0016</t>
    <phoneticPr fontId="2"/>
  </si>
  <si>
    <t>千葉県四街道市もねの里4-19-10</t>
    <rPh sb="0" eb="3">
      <t>チバケン</t>
    </rPh>
    <rPh sb="3" eb="7">
      <t>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</si>
  <si>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</si>
  <si>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</si>
  <si>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</si>
  <si>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t>全員バレーで元気よく楽しくをモットーに、一戦一戦全力で勝ちに行きます！</t>
    <rPh sb="0" eb="2">
      <t>ゼンイン</t>
    </rPh>
    <rPh sb="6" eb="8">
      <t>ゲンキ</t>
    </rPh>
    <rPh sb="10" eb="11">
      <t>タノ</t>
    </rPh>
    <rPh sb="20" eb="22">
      <t>イッセン</t>
    </rPh>
    <rPh sb="22" eb="24">
      <t>イッセン</t>
    </rPh>
    <rPh sb="24" eb="26">
      <t>ゼンリョク</t>
    </rPh>
    <rPh sb="27" eb="28">
      <t>カ</t>
    </rPh>
    <rPh sb="30" eb="31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</si>
</sst>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280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7" t="s">
        <v>159</v>
      </c>
      <c r="K3" s="248"/>
      <c r="L3" s="248"/>
      <c r="M3" s="248"/>
      <c r="N3" s="248"/>
      <c r="O3" s="249"/>
      <c r="P3" s="120" t="s">
        <v>201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430715648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22014</v>
      </c>
      <c r="K5" s="228"/>
      <c r="L5" s="228"/>
      <c r="M5" s="228"/>
      <c r="N5" s="228"/>
      <c r="O5" s="228"/>
      <c r="P5" s="196" t="s">
        <v>202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203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204</v>
      </c>
      <c r="D7" s="137"/>
      <c r="E7" s="138" t="s">
        <v>210</v>
      </c>
      <c r="F7" s="139"/>
      <c r="G7" s="230">
        <v>507262616</v>
      </c>
      <c r="H7" s="230"/>
      <c r="I7" s="230"/>
      <c r="J7" s="230">
        <v>15022</v>
      </c>
      <c r="K7" s="230"/>
      <c r="L7" s="230"/>
      <c r="M7" s="230" t="s">
        <v>281</v>
      </c>
      <c r="N7" s="230"/>
      <c r="O7" s="230"/>
      <c r="P7" s="203" t="s">
        <v>72</v>
      </c>
      <c r="Q7" s="204"/>
      <c r="R7" s="172" t="s">
        <v>283</v>
      </c>
      <c r="S7" s="172"/>
      <c r="T7" s="172"/>
      <c r="U7" s="172"/>
      <c r="V7" s="50" t="s">
        <v>73</v>
      </c>
      <c r="W7" s="162" t="s">
        <v>284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285</v>
      </c>
      <c r="AM7" s="83"/>
      <c r="AN7" s="83"/>
      <c r="AO7" s="83"/>
      <c r="AP7" s="83"/>
      <c r="AQ7" s="83"/>
      <c r="AR7" s="83"/>
      <c r="AS7" s="59" t="s">
        <v>75</v>
      </c>
      <c r="AT7" s="77">
        <v>54</v>
      </c>
    </row>
    <row r="8" spans="1:51" ht="18" customHeight="1">
      <c r="A8" s="96"/>
      <c r="B8" s="170"/>
      <c r="C8" s="140" t="s">
        <v>205</v>
      </c>
      <c r="D8" s="141"/>
      <c r="E8" s="142" t="s">
        <v>211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216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286</v>
      </c>
      <c r="AL8" s="85"/>
      <c r="AM8" s="85"/>
      <c r="AN8" s="85"/>
      <c r="AO8" s="60" t="s">
        <v>76</v>
      </c>
      <c r="AP8" s="85" t="s">
        <v>287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206</v>
      </c>
      <c r="D9" s="137"/>
      <c r="E9" s="138" t="s">
        <v>212</v>
      </c>
      <c r="F9" s="139"/>
      <c r="G9" s="230">
        <v>507270315</v>
      </c>
      <c r="H9" s="230"/>
      <c r="I9" s="230"/>
      <c r="J9" s="230">
        <v>15966</v>
      </c>
      <c r="K9" s="230"/>
      <c r="L9" s="230"/>
      <c r="M9" s="230" t="s">
        <v>282</v>
      </c>
      <c r="N9" s="230"/>
      <c r="O9" s="230"/>
      <c r="P9" s="203" t="s">
        <v>72</v>
      </c>
      <c r="Q9" s="204"/>
      <c r="R9" s="172" t="s">
        <v>217</v>
      </c>
      <c r="S9" s="172"/>
      <c r="T9" s="172"/>
      <c r="U9" s="172"/>
      <c r="V9" s="50" t="s">
        <v>73</v>
      </c>
      <c r="W9" s="162" t="s">
        <v>218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>
      <c r="A10" s="96"/>
      <c r="B10" s="170"/>
      <c r="C10" s="140" t="s">
        <v>207</v>
      </c>
      <c r="D10" s="141"/>
      <c r="E10" s="142" t="s">
        <v>213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219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208</v>
      </c>
      <c r="D11" s="137"/>
      <c r="E11" s="138" t="s">
        <v>214</v>
      </c>
      <c r="F11" s="139"/>
      <c r="G11" s="230">
        <v>515972947</v>
      </c>
      <c r="H11" s="230"/>
      <c r="I11" s="230"/>
      <c r="J11" s="230"/>
      <c r="K11" s="230"/>
      <c r="L11" s="230"/>
      <c r="M11" s="230">
        <v>431405</v>
      </c>
      <c r="N11" s="230"/>
      <c r="O11" s="230"/>
      <c r="P11" s="203" t="s">
        <v>72</v>
      </c>
      <c r="Q11" s="204"/>
      <c r="R11" s="172" t="s">
        <v>283</v>
      </c>
      <c r="S11" s="172"/>
      <c r="T11" s="172"/>
      <c r="U11" s="172"/>
      <c r="V11" s="50" t="s">
        <v>73</v>
      </c>
      <c r="W11" s="162" t="s">
        <v>288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290</v>
      </c>
      <c r="AM11" s="83"/>
      <c r="AN11" s="83"/>
      <c r="AO11" s="83"/>
      <c r="AP11" s="83"/>
      <c r="AQ11" s="83"/>
      <c r="AR11" s="83"/>
      <c r="AS11" s="59" t="s">
        <v>194</v>
      </c>
      <c r="AT11" s="78">
        <v>33</v>
      </c>
    </row>
    <row r="12" spans="1:51" ht="18" customHeight="1">
      <c r="A12" s="96"/>
      <c r="B12" s="170"/>
      <c r="C12" s="140" t="s">
        <v>209</v>
      </c>
      <c r="D12" s="141"/>
      <c r="E12" s="142" t="s">
        <v>215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289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291</v>
      </c>
      <c r="AL12" s="85"/>
      <c r="AM12" s="85"/>
      <c r="AN12" s="85"/>
      <c r="AO12" s="60" t="s">
        <v>195</v>
      </c>
      <c r="AP12" s="85" t="s">
        <v>292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204</v>
      </c>
      <c r="D13" s="137"/>
      <c r="E13" s="138" t="s">
        <v>210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205</v>
      </c>
      <c r="D14" s="141"/>
      <c r="E14" s="142" t="s">
        <v>211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204</v>
      </c>
      <c r="D15" s="137"/>
      <c r="E15" s="138" t="s">
        <v>210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283</v>
      </c>
      <c r="S15" s="172"/>
      <c r="T15" s="172"/>
      <c r="U15" s="172"/>
      <c r="V15" s="49" t="s">
        <v>73</v>
      </c>
      <c r="W15" s="162" t="s">
        <v>284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8">
        <v>53</v>
      </c>
    </row>
    <row r="16" spans="1:51" ht="18" customHeight="1">
      <c r="A16" s="96"/>
      <c r="B16" s="170"/>
      <c r="C16" s="140" t="s">
        <v>205</v>
      </c>
      <c r="D16" s="141"/>
      <c r="E16" s="142" t="s">
        <v>211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216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223</v>
      </c>
      <c r="AL16" s="85"/>
      <c r="AM16" s="85"/>
      <c r="AN16" s="85"/>
      <c r="AO16" s="60" t="s">
        <v>195</v>
      </c>
      <c r="AP16" s="85" t="s">
        <v>224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千葉県四街道市さつきヶ丘13-4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043-422-4640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 t="s">
        <v>225</v>
      </c>
      <c r="D21" s="235"/>
      <c r="E21" s="235">
        <v>9815</v>
      </c>
      <c r="F21" s="235"/>
      <c r="G21" s="235">
        <v>8502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226</v>
      </c>
      <c r="C25" s="136" t="s">
        <v>227</v>
      </c>
      <c r="D25" s="137"/>
      <c r="E25" s="138" t="s">
        <v>229</v>
      </c>
      <c r="F25" s="139"/>
      <c r="G25" s="123">
        <v>5</v>
      </c>
      <c r="H25" s="124"/>
      <c r="I25" s="127" t="s">
        <v>271</v>
      </c>
      <c r="J25" s="128"/>
      <c r="K25" s="128"/>
      <c r="L25" s="124"/>
      <c r="M25" s="123">
        <v>516607151</v>
      </c>
      <c r="N25" s="128"/>
      <c r="O25" s="124"/>
      <c r="P25" s="123">
        <v>153</v>
      </c>
      <c r="Q25" s="128"/>
      <c r="R25" s="128"/>
      <c r="S25" s="128"/>
      <c r="T25" s="130"/>
      <c r="U25" s="1"/>
      <c r="V25" s="1"/>
      <c r="W25" s="1"/>
      <c r="X25" s="1"/>
      <c r="Y25" s="237">
        <v>7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228</v>
      </c>
      <c r="D26" s="141"/>
      <c r="E26" s="142" t="s">
        <v>230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208</v>
      </c>
      <c r="D27" s="137"/>
      <c r="E27" s="138" t="s">
        <v>231</v>
      </c>
      <c r="F27" s="139"/>
      <c r="G27" s="123">
        <v>5</v>
      </c>
      <c r="H27" s="124"/>
      <c r="I27" s="127" t="s">
        <v>271</v>
      </c>
      <c r="J27" s="128"/>
      <c r="K27" s="128"/>
      <c r="L27" s="124"/>
      <c r="M27" s="123">
        <v>515022231</v>
      </c>
      <c r="N27" s="128"/>
      <c r="O27" s="124"/>
      <c r="P27" s="123">
        <v>149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209</v>
      </c>
      <c r="D28" s="141"/>
      <c r="E28" s="142" t="s">
        <v>232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233</v>
      </c>
      <c r="D29" s="137"/>
      <c r="E29" s="138" t="s">
        <v>235</v>
      </c>
      <c r="F29" s="139"/>
      <c r="G29" s="123">
        <v>5</v>
      </c>
      <c r="H29" s="124"/>
      <c r="I29" s="127" t="s">
        <v>272</v>
      </c>
      <c r="J29" s="128"/>
      <c r="K29" s="128"/>
      <c r="L29" s="124"/>
      <c r="M29" s="123">
        <v>514760196</v>
      </c>
      <c r="N29" s="128"/>
      <c r="O29" s="124"/>
      <c r="P29" s="123">
        <v>149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234</v>
      </c>
      <c r="D30" s="141"/>
      <c r="E30" s="142" t="s">
        <v>236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237</v>
      </c>
      <c r="D31" s="137"/>
      <c r="E31" s="137"/>
      <c r="F31" s="139"/>
      <c r="G31" s="123">
        <v>5</v>
      </c>
      <c r="H31" s="124"/>
      <c r="I31" s="127" t="s">
        <v>273</v>
      </c>
      <c r="J31" s="128"/>
      <c r="K31" s="128"/>
      <c r="L31" s="124"/>
      <c r="M31" s="123">
        <v>518079413</v>
      </c>
      <c r="N31" s="128"/>
      <c r="O31" s="124"/>
      <c r="P31" s="123">
        <v>152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238</v>
      </c>
      <c r="D32" s="141"/>
      <c r="E32" s="142" t="s">
        <v>239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240</v>
      </c>
      <c r="D33" s="137"/>
      <c r="E33" s="138" t="s">
        <v>242</v>
      </c>
      <c r="F33" s="139"/>
      <c r="G33" s="123">
        <v>5</v>
      </c>
      <c r="H33" s="124"/>
      <c r="I33" s="127" t="s">
        <v>273</v>
      </c>
      <c r="J33" s="128"/>
      <c r="K33" s="128"/>
      <c r="L33" s="124"/>
      <c r="M33" s="123">
        <v>518567842</v>
      </c>
      <c r="N33" s="128"/>
      <c r="O33" s="124"/>
      <c r="P33" s="123">
        <v>152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241</v>
      </c>
      <c r="D34" s="141"/>
      <c r="E34" s="142" t="s">
        <v>243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244</v>
      </c>
      <c r="D35" s="137"/>
      <c r="E35" s="138" t="s">
        <v>246</v>
      </c>
      <c r="F35" s="139"/>
      <c r="G35" s="123">
        <v>5</v>
      </c>
      <c r="H35" s="124"/>
      <c r="I35" s="127" t="s">
        <v>274</v>
      </c>
      <c r="J35" s="128"/>
      <c r="K35" s="128"/>
      <c r="L35" s="124"/>
      <c r="M35" s="123">
        <v>519690587</v>
      </c>
      <c r="N35" s="128"/>
      <c r="O35" s="124"/>
      <c r="P35" s="123">
        <v>151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245</v>
      </c>
      <c r="D36" s="141"/>
      <c r="E36" s="142" t="s">
        <v>247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248</v>
      </c>
      <c r="D37" s="137"/>
      <c r="E37" s="138" t="s">
        <v>250</v>
      </c>
      <c r="F37" s="139"/>
      <c r="G37" s="123">
        <v>4</v>
      </c>
      <c r="H37" s="124"/>
      <c r="I37" s="127" t="s">
        <v>272</v>
      </c>
      <c r="J37" s="128"/>
      <c r="K37" s="128"/>
      <c r="L37" s="124"/>
      <c r="M37" s="123">
        <v>515368089</v>
      </c>
      <c r="N37" s="128"/>
      <c r="O37" s="124"/>
      <c r="P37" s="123">
        <v>140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249</v>
      </c>
      <c r="D38" s="141"/>
      <c r="E38" s="142" t="s">
        <v>251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252</v>
      </c>
      <c r="D39" s="137"/>
      <c r="E39" s="138" t="s">
        <v>254</v>
      </c>
      <c r="F39" s="139"/>
      <c r="G39" s="123">
        <v>4</v>
      </c>
      <c r="H39" s="124"/>
      <c r="I39" s="127" t="s">
        <v>275</v>
      </c>
      <c r="J39" s="128"/>
      <c r="K39" s="128"/>
      <c r="L39" s="124"/>
      <c r="M39" s="123">
        <v>515613303</v>
      </c>
      <c r="N39" s="128"/>
      <c r="O39" s="124"/>
      <c r="P39" s="123">
        <v>143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253</v>
      </c>
      <c r="D40" s="141"/>
      <c r="E40" s="142" t="s">
        <v>255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256</v>
      </c>
      <c r="D41" s="137"/>
      <c r="E41" s="138" t="s">
        <v>258</v>
      </c>
      <c r="F41" s="139"/>
      <c r="G41" s="123">
        <v>4</v>
      </c>
      <c r="H41" s="124"/>
      <c r="I41" s="127" t="s">
        <v>276</v>
      </c>
      <c r="J41" s="128"/>
      <c r="K41" s="128"/>
      <c r="L41" s="124"/>
      <c r="M41" s="123">
        <v>515705621</v>
      </c>
      <c r="N41" s="128"/>
      <c r="O41" s="124"/>
      <c r="P41" s="123">
        <v>134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257</v>
      </c>
      <c r="D42" s="141"/>
      <c r="E42" s="142" t="s">
        <v>259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237</v>
      </c>
      <c r="D43" s="137"/>
      <c r="E43" s="137"/>
      <c r="F43" s="139"/>
      <c r="G43" s="123">
        <v>4</v>
      </c>
      <c r="H43" s="124"/>
      <c r="I43" s="127" t="s">
        <v>273</v>
      </c>
      <c r="J43" s="128"/>
      <c r="K43" s="128"/>
      <c r="L43" s="124"/>
      <c r="M43" s="123">
        <v>518079420</v>
      </c>
      <c r="N43" s="128"/>
      <c r="O43" s="124"/>
      <c r="P43" s="123">
        <v>143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238</v>
      </c>
      <c r="D44" s="141"/>
      <c r="E44" s="142" t="s">
        <v>260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261</v>
      </c>
      <c r="D45" s="137"/>
      <c r="E45" s="138" t="s">
        <v>263</v>
      </c>
      <c r="F45" s="139"/>
      <c r="G45" s="123">
        <v>4</v>
      </c>
      <c r="H45" s="124"/>
      <c r="I45" s="127" t="s">
        <v>272</v>
      </c>
      <c r="J45" s="128"/>
      <c r="K45" s="128"/>
      <c r="L45" s="124"/>
      <c r="M45" s="123">
        <v>518567859</v>
      </c>
      <c r="N45" s="128"/>
      <c r="O45" s="124"/>
      <c r="P45" s="123">
        <v>128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262</v>
      </c>
      <c r="D46" s="141"/>
      <c r="E46" s="142" t="s">
        <v>264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265</v>
      </c>
      <c r="D47" s="137"/>
      <c r="E47" s="138" t="s">
        <v>279</v>
      </c>
      <c r="F47" s="139"/>
      <c r="G47" s="123">
        <v>3</v>
      </c>
      <c r="H47" s="124"/>
      <c r="I47" s="127" t="s">
        <v>277</v>
      </c>
      <c r="J47" s="128"/>
      <c r="K47" s="128"/>
      <c r="L47" s="124"/>
      <c r="M47" s="123">
        <v>518851071</v>
      </c>
      <c r="N47" s="128"/>
      <c r="O47" s="124"/>
      <c r="P47" s="123">
        <v>133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266</v>
      </c>
      <c r="D48" s="219"/>
      <c r="E48" s="220" t="s">
        <v>278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240</v>
      </c>
      <c r="D49" s="100"/>
      <c r="E49" s="101" t="s">
        <v>267</v>
      </c>
      <c r="F49" s="102"/>
      <c r="G49" s="87">
        <v>2</v>
      </c>
      <c r="H49" s="89"/>
      <c r="I49" s="109" t="s">
        <v>273</v>
      </c>
      <c r="J49" s="88"/>
      <c r="K49" s="88"/>
      <c r="L49" s="89"/>
      <c r="M49" s="87">
        <v>519741333</v>
      </c>
      <c r="N49" s="88"/>
      <c r="O49" s="89"/>
      <c r="P49" s="87">
        <v>124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241</v>
      </c>
      <c r="D50" s="104"/>
      <c r="E50" s="105" t="s">
        <v>268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208</v>
      </c>
      <c r="D51" s="100"/>
      <c r="E51" s="101" t="s">
        <v>269</v>
      </c>
      <c r="F51" s="102"/>
      <c r="G51" s="87">
        <v>1</v>
      </c>
      <c r="H51" s="89"/>
      <c r="I51" s="109" t="s">
        <v>273</v>
      </c>
      <c r="J51" s="88"/>
      <c r="K51" s="88"/>
      <c r="L51" s="89"/>
      <c r="M51" s="87">
        <v>519082849</v>
      </c>
      <c r="N51" s="88"/>
      <c r="O51" s="89"/>
      <c r="P51" s="87">
        <v>122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209</v>
      </c>
      <c r="D52" s="115"/>
      <c r="E52" s="116" t="s">
        <v>270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293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35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クローバー・Ｖ四街道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430715648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秋葉　博史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507262616</v>
      </c>
      <c r="H7" s="275"/>
      <c r="I7" s="275"/>
      <c r="J7" s="275">
        <f>IF(入力!J7="","",入力!J7)</f>
        <v>15022</v>
      </c>
      <c r="K7" s="275"/>
      <c r="L7" s="275"/>
      <c r="M7" s="275" t="str">
        <f>IF(入力!M7="","",入力!M7)</f>
        <v>91C0200774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海保　喜美代</v>
      </c>
      <c r="D9" s="269"/>
      <c r="E9" s="269"/>
      <c r="F9" s="269"/>
      <c r="G9" s="275">
        <f>IF(入力!G9="","",入力!G9)</f>
        <v>507270315</v>
      </c>
      <c r="H9" s="275"/>
      <c r="I9" s="275"/>
      <c r="J9" s="275">
        <f>IF(入力!J9="","",入力!J9)</f>
        <v>15966</v>
      </c>
      <c r="K9" s="275"/>
      <c r="L9" s="275"/>
      <c r="M9" s="275" t="str">
        <f>IF(入力!M9="","",入力!M9)</f>
        <v>91C0217612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小林　亮太</v>
      </c>
      <c r="D11" s="269"/>
      <c r="E11" s="269"/>
      <c r="F11" s="269"/>
      <c r="G11" s="275">
        <f>IF(入力!G11="","",入力!G11)</f>
        <v>515972947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431405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秋葉　博史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秋葉　博史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千葉県四街道市さつきヶ丘13-4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043-422-4640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，090－9815－8502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越川　陽菜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四街道市立南小学校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516607151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小林　莉緒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四街道市立南小学校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515022231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篠原　瑚子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四街道市立四街道小学校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514760196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菅原　あゆむ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四街道市立南小学校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518079413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及川　凜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四街道市立南小学校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518567842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北裏　萌佳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四街道市立南小学校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519690587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佐々木　美緒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四街道市立四街道小学校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515368089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香取　望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四街道市立四街道小学校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515613303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池嶋　芽月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四街道市立八木原小学校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515705621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菅原　ひなた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518079420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宍倉　綾乃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518567859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蔡　沛珊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四街道市立大日小学校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518851071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クローバー・ヴィ四街道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四街道市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総武本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クローバー・Ｖ四街道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430715648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四街道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>
        <f>IF(入力!J7="","",入力!J7)</f>
        <v>15022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15966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 t="str">
        <f>IF(入力!M7="","",入力!M7)</f>
        <v>91C0200774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>91C0217612</v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>
        <f>IF(入力!M11="","",入力!M11)</f>
        <v>431405</v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アキバ　ヒロシ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54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284</v>
      </c>
      <c r="AC22" s="335"/>
      <c r="AD22" s="335"/>
      <c r="AE22" s="335"/>
      <c r="AF22" s="16" t="s">
        <v>73</v>
      </c>
      <c r="AG22" s="335" t="str">
        <f>IF(入力!W7="","",入力!W7)</f>
        <v>0007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043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秋葉　博史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千葉県四街道市さつきヶ丘13-4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422</v>
      </c>
      <c r="AY23" s="325"/>
      <c r="AZ23" s="325"/>
      <c r="BA23" s="325"/>
      <c r="BB23" s="19" t="s">
        <v>76</v>
      </c>
      <c r="BC23" s="325" t="str">
        <f>IF(入力!AP8="","",入力!AP8)</f>
        <v>4640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カイホ　キミヨ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57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284</v>
      </c>
      <c r="AC24" s="335"/>
      <c r="AD24" s="335"/>
      <c r="AE24" s="335"/>
      <c r="AF24" s="16" t="s">
        <v>73</v>
      </c>
      <c r="AG24" s="335" t="str">
        <f>IF(入力!W9="","",入力!W9)</f>
        <v>0003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043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海保　喜美代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千葉県四街道市鹿渡703-2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432</v>
      </c>
      <c r="AY25" s="325"/>
      <c r="AZ25" s="325"/>
      <c r="BA25" s="325"/>
      <c r="BB25" s="19" t="s">
        <v>76</v>
      </c>
      <c r="BC25" s="325" t="str">
        <f>IF(入力!AP10="","",入力!AP10)</f>
        <v>5977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コバヤシ　リョウタ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33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284</v>
      </c>
      <c r="AC26" s="335"/>
      <c r="AD26" s="335"/>
      <c r="AE26" s="335"/>
      <c r="AF26" s="16" t="s">
        <v>73</v>
      </c>
      <c r="AG26" s="335" t="str">
        <f>IF(入力!W11="","",入力!W11)</f>
        <v>0016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090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小林　亮太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千葉県四街道市もねの里4-19-10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7010</v>
      </c>
      <c r="AY27" s="325"/>
      <c r="AZ27" s="325"/>
      <c r="BA27" s="325"/>
      <c r="BB27" s="19" t="s">
        <v>76</v>
      </c>
      <c r="BC27" s="325" t="str">
        <f>IF(入力!AP12="","",入力!AP12)</f>
        <v>8802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アキバ　ヒロシ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53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284</v>
      </c>
      <c r="AC28" s="335"/>
      <c r="AD28" s="335"/>
      <c r="AE28" s="335"/>
      <c r="AF28" s="16" t="s">
        <v>73</v>
      </c>
      <c r="AG28" s="335" t="str">
        <f>IF(入力!W15="","",入力!W15)</f>
        <v>0007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043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秋葉　博史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千葉県四街道市さつきヶ丘13-4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422</v>
      </c>
      <c r="AY29" s="337"/>
      <c r="AZ29" s="337"/>
      <c r="BA29" s="337"/>
      <c r="BB29" s="73" t="s">
        <v>76</v>
      </c>
      <c r="BC29" s="337" t="str">
        <f>IF(入力!AP16="","",入力!AP16)</f>
        <v>4640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コシカワ　ヒナ
越川　陽菜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5</v>
      </c>
      <c r="R34" s="298"/>
      <c r="S34" s="299"/>
      <c r="T34" s="303" t="str">
        <f>IF(入力!I25="","",入力!I25)</f>
        <v>四街道市立南小学校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516607151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153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コバヤシ　リオン
小林　莉緒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5</v>
      </c>
      <c r="R36" s="298"/>
      <c r="S36" s="299"/>
      <c r="T36" s="303" t="str">
        <f>IF(入力!I27="","",入力!I27)</f>
        <v>四街道市立南小学校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515022231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149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シノハラ　ココ
篠原　瑚子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5</v>
      </c>
      <c r="R38" s="298"/>
      <c r="S38" s="299"/>
      <c r="T38" s="303" t="str">
        <f>IF(入力!I29="","",入力!I29)</f>
        <v>四街道市立四街道小学校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514760196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149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スガワラ　
菅原　あゆむ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5</v>
      </c>
      <c r="R40" s="298"/>
      <c r="S40" s="299"/>
      <c r="T40" s="303" t="str">
        <f>IF(入力!I31="","",入力!I31)</f>
        <v>四街道市立南小学校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518079413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152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オヨカワ　リン
及川　凜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5</v>
      </c>
      <c r="R42" s="298"/>
      <c r="S42" s="299"/>
      <c r="T42" s="303" t="str">
        <f>IF(入力!I33="","",入力!I33)</f>
        <v>四街道市立南小学校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518567842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152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キタウラ　モカ
北裏　萌佳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四街道市立南小学校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519690587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151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ササキ　ミオ
佐々木　美緒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4</v>
      </c>
      <c r="R46" s="298"/>
      <c r="S46" s="299"/>
      <c r="T46" s="303" t="str">
        <f>IF(入力!I37="","",入力!I37)</f>
        <v>四街道市立四街道小学校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515368089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140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カトリ　ノゾミ
香取　望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4</v>
      </c>
      <c r="R48" s="298"/>
      <c r="S48" s="299"/>
      <c r="T48" s="303" t="str">
        <f>IF(入力!I39="","",入力!I39)</f>
        <v>四街道市立四街道小学校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515613303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143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イケシマ　メル
池嶋　芽月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4</v>
      </c>
      <c r="R50" s="298"/>
      <c r="S50" s="299"/>
      <c r="T50" s="303" t="str">
        <f>IF(入力!I41="","",入力!I41)</f>
        <v>四街道市立八木原小学校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515705621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134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スガワラ　
菅原　ひなた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4</v>
      </c>
      <c r="R52" s="298"/>
      <c r="S52" s="299"/>
      <c r="T52" s="303" t="str">
        <f>IF(入力!I43="","",入力!I43)</f>
        <v>四街道市立南小学校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518079420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143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シシクラ　アヤノ
宍倉　綾乃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4</v>
      </c>
      <c r="R54" s="298"/>
      <c r="S54" s="299"/>
      <c r="T54" s="303" t="str">
        <f>IF(入力!I45="","",入力!I45)</f>
        <v>四街道市立四街道小学校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518567859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128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サイ　ぺイサン
蔡　沛珊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3</v>
      </c>
      <c r="R56" s="298"/>
      <c r="S56" s="299"/>
      <c r="T56" s="303" t="str">
        <f>IF(入力!I47="","",入力!I47)</f>
        <v>四街道市立大日小学校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518851071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133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クローバー・Ｖ四街道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430715648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秋葉　博史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507262616</v>
      </c>
      <c r="H7" s="275"/>
      <c r="I7" s="275"/>
      <c r="J7" s="275">
        <f>IF(入力!J7="","",入力!J7)</f>
        <v>15022</v>
      </c>
      <c r="K7" s="275"/>
      <c r="L7" s="275"/>
      <c r="M7" s="275" t="str">
        <f>IF(入力!M7="","",入力!M7)</f>
        <v>91C0200774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海保　喜美代</v>
      </c>
      <c r="D9" s="269"/>
      <c r="E9" s="269"/>
      <c r="F9" s="269"/>
      <c r="G9" s="275">
        <f>IF(入力!G9="","",入力!G9)</f>
        <v>507270315</v>
      </c>
      <c r="H9" s="275"/>
      <c r="I9" s="275"/>
      <c r="J9" s="275">
        <f>IF(入力!J9="","",入力!J9)</f>
        <v>15966</v>
      </c>
      <c r="K9" s="275"/>
      <c r="L9" s="275"/>
      <c r="M9" s="275" t="str">
        <f>IF(入力!M9="","",入力!M9)</f>
        <v>91C0217612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小林　亮太</v>
      </c>
      <c r="D11" s="269"/>
      <c r="E11" s="269"/>
      <c r="F11" s="269"/>
      <c r="G11" s="275">
        <f>IF(入力!G11="","",入力!G11)</f>
        <v>515972947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431405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秋葉　博史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秋葉　博史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千葉県四街道市さつきヶ丘13-4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043-422-4640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，090－9815－8502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越川　陽菜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四街道市立南小学校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516607151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小林　莉緒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四街道市立南小学校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515022231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篠原　瑚子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四街道市立四街道小学校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514760196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菅原　あゆむ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四街道市立南小学校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518079413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及川　凜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四街道市立南小学校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518567842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北裏　萌佳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四街道市立南小学校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519690587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佐々木　美緒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四街道市立四街道小学校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515368089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香取　望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四街道市立四街道小学校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515613303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池嶋　芽月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四街道市立八木原小学校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515705621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菅原　ひなた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518079420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宍倉　綾乃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518567859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蔡　沛珊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四街道市立大日小学校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518851071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及川　奏</v>
      </c>
      <c r="D49" s="269"/>
      <c r="E49" s="269"/>
      <c r="F49" s="269"/>
      <c r="G49" s="267">
        <f>IF(入力!G49="","",入力!G49)</f>
        <v>2</v>
      </c>
      <c r="H49" s="267" t="str">
        <f>IF(入力!H49="","",入力!H49)</f>
        <v/>
      </c>
      <c r="I49" s="267" t="str">
        <f>IF(入力!I49="","",入力!I49)</f>
        <v>四街道市立南小学校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519741333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小林　莉那</v>
      </c>
      <c r="D51" s="269"/>
      <c r="E51" s="269"/>
      <c r="F51" s="269"/>
      <c r="G51" s="267">
        <f>IF(入力!G51="","",入力!G51)</f>
        <v>1</v>
      </c>
      <c r="H51" s="267" t="str">
        <f>IF(入力!H51="","",入力!H51)</f>
        <v/>
      </c>
      <c r="I51" s="267" t="str">
        <f>IF(入力!I51="","",入力!I51)</f>
        <v>四街道市立南小学校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519082849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クローバー・Ｖ四街道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430715648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秋葉　博史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507262616</v>
      </c>
      <c r="H7" s="275"/>
      <c r="I7" s="275"/>
      <c r="J7" s="275">
        <f>IF(入力!J7="","",入力!J7)</f>
        <v>15022</v>
      </c>
      <c r="K7" s="275"/>
      <c r="L7" s="275"/>
      <c r="M7" s="275" t="str">
        <f>IF(入力!M7="","",入力!M7)</f>
        <v>91C0200774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海保　喜美代</v>
      </c>
      <c r="D9" s="269"/>
      <c r="E9" s="269"/>
      <c r="F9" s="269"/>
      <c r="G9" s="275">
        <f>IF(入力!G9="","",入力!G9)</f>
        <v>507270315</v>
      </c>
      <c r="H9" s="275"/>
      <c r="I9" s="275"/>
      <c r="J9" s="275">
        <f>IF(入力!J9="","",入力!J9)</f>
        <v>15966</v>
      </c>
      <c r="K9" s="275"/>
      <c r="L9" s="275"/>
      <c r="M9" s="275" t="str">
        <f>IF(入力!M9="","",入力!M9)</f>
        <v>91C0217612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小林　亮太</v>
      </c>
      <c r="D11" s="269"/>
      <c r="E11" s="269"/>
      <c r="F11" s="269"/>
      <c r="G11" s="275">
        <f>IF(入力!G11="","",入力!G11)</f>
        <v>515972947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431405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秋葉　博史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秋葉　博史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千葉県四街道市さつきヶ丘13-4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043-422-4640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，090－9815－8502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越川　陽菜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四街道市立南小学校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516607151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小林　莉緒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四街道市立南小学校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515022231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篠原　瑚子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四街道市立四街道小学校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514760196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菅原　あゆむ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四街道市立南小学校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518079413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及川　凜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四街道市立南小学校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518567842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北裏　萌佳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四街道市立南小学校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519690587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佐々木　美緒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四街道市立四街道小学校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515368089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香取　望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四街道市立四街道小学校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515613303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池嶋　芽月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四街道市立八木原小学校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515705621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菅原　ひなた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518079420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宍倉　綾乃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518567859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蔡　沛珊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四街道市立大日小学校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518851071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及川　奏</v>
      </c>
      <c r="D49" s="269"/>
      <c r="E49" s="269"/>
      <c r="F49" s="269"/>
      <c r="G49" s="267">
        <f>IF(入力!G49="","",入力!G49)</f>
        <v>2</v>
      </c>
      <c r="H49" s="267" t="str">
        <f>IF(入力!H49="","",入力!H49)</f>
        <v/>
      </c>
      <c r="I49" s="267" t="str">
        <f>IF(入力!I49="","",入力!I49)</f>
        <v>四街道市立南小学校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519741333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小林　莉那</v>
      </c>
      <c r="D51" s="269"/>
      <c r="E51" s="269"/>
      <c r="F51" s="269"/>
      <c r="G51" s="267">
        <f>IF(入力!G51="","",入力!G51)</f>
        <v>1</v>
      </c>
      <c r="H51" s="267" t="str">
        <f>IF(入力!H51="","",入力!H51)</f>
        <v/>
      </c>
      <c r="I51" s="267" t="str">
        <f>IF(入力!I51="","",入力!I51)</f>
        <v>四街道市立南小学校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519082849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7</v>
      </c>
      <c r="J5" s="447" t="str">
        <f>IF(入力!A55="","",入力!A55)</f>
        <v>全員バレーで元気よく楽しくをモットーに、一戦一戦全力で勝ちに行きます！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クローバー・ヴィ四街道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91C0200774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91C0217612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千葉県四街道市鹿渡703-2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>
        <f>IF(入力!M11="","",入力!M11)</f>
        <v>431405</v>
      </c>
      <c r="J20" s="33"/>
      <c r="K20" s="33"/>
      <c r="L20" s="33">
        <f>IF(入力!AT11="","",入力!AT11)</f>
        <v>33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千葉県四街道市もねの里4-19-10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，090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越川</v>
      </c>
      <c r="D24" s="75" t="str">
        <f>VLOOKUP($B$51,$A$53:$F$352,4)</f>
        <v>陽菜</v>
      </c>
      <c r="E24" s="75" t="str">
        <f>VLOOKUP($B$51,$A$53:$F$352,5)</f>
        <v>コシカワ</v>
      </c>
      <c r="F24" s="75" t="str">
        <f>VLOOKUP($B$51,$A$53:$F$352,6)</f>
        <v>ヒナ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越川</v>
      </c>
      <c r="D53" s="33" t="str">
        <f>IF(入力!E26="","",入力!E26)</f>
        <v>陽菜</v>
      </c>
      <c r="E53" s="33" t="str">
        <f>IF(入力!C25="","",入力!C25)</f>
        <v>コシカワ</v>
      </c>
      <c r="F53" s="33" t="str">
        <f>IF(入力!E25="","",入力!E25)</f>
        <v>ヒナ</v>
      </c>
      <c r="G53" s="33">
        <f>IF(入力!M25="","",入力!M25)</f>
        <v>516607151</v>
      </c>
      <c r="H53" s="33" t="str">
        <f>IF(入力!I25="","",入力!I25)</f>
        <v>四街道市立南小学校</v>
      </c>
      <c r="I53" s="33">
        <f>IF(入力!G25="","",入力!G25)</f>
        <v>5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小林</v>
      </c>
      <c r="D54" s="33" t="str">
        <f>IF(入力!E28="","",入力!E28)</f>
        <v>莉緒</v>
      </c>
      <c r="E54" s="33" t="str">
        <f>IF(入力!C27="","",入力!C27)</f>
        <v>コバヤシ</v>
      </c>
      <c r="F54" s="33" t="str">
        <f>IF(入力!E27="","",入力!E27)</f>
        <v>リオン</v>
      </c>
      <c r="G54" s="33">
        <f>IF(入力!M27="","",入力!M27)</f>
        <v>515022231</v>
      </c>
      <c r="H54" s="33" t="str">
        <f>IF(入力!I27="","",入力!I27)</f>
        <v>四街道市立南小学校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篠原</v>
      </c>
      <c r="D55" s="33" t="str">
        <f>IF(入力!E30="","",入力!E30)</f>
        <v>瑚子</v>
      </c>
      <c r="E55" s="33" t="str">
        <f>IF(入力!C29="","",入力!C29)</f>
        <v>シノハラ</v>
      </c>
      <c r="F55" s="33" t="str">
        <f>IF(入力!E29="","",入力!E29)</f>
        <v>ココ</v>
      </c>
      <c r="G55" s="33">
        <f>IF(入力!M29="","",入力!M29)</f>
        <v>514760196</v>
      </c>
      <c r="H55" s="33" t="str">
        <f>IF(入力!I29="","",入力!I29)</f>
        <v>四街道市立四街道小学校</v>
      </c>
      <c r="I55" s="33">
        <f>IF(入力!G29="","",入力!G29)</f>
        <v>5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菅原</v>
      </c>
      <c r="D56" s="33" t="str">
        <f>IF(入力!E32="","",入力!E32)</f>
        <v>あゆむ</v>
      </c>
      <c r="E56" s="33" t="str">
        <f>IF(入力!C31="","",入力!C31)</f>
        <v>スガワラ</v>
      </c>
      <c r="F56" s="33" t="str">
        <f>IF(入力!E31="","",入力!E31)</f>
        <v/>
      </c>
      <c r="G56" s="33">
        <f>IF(入力!M31="","",入力!M31)</f>
        <v>518079413</v>
      </c>
      <c r="H56" s="33" t="str">
        <f>IF(入力!I31="","",入力!I31)</f>
        <v>四街道市立南小学校</v>
      </c>
      <c r="I56" s="33">
        <f>IF(入力!G31="","",入力!G31)</f>
        <v>5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及川</v>
      </c>
      <c r="D57" s="33" t="str">
        <f>IF(入力!E34="","",入力!E34)</f>
        <v>凜</v>
      </c>
      <c r="E57" s="33" t="str">
        <f>IF(入力!C33="","",入力!C33)</f>
        <v>オヨカワ</v>
      </c>
      <c r="F57" s="33" t="str">
        <f>IF(入力!E33="","",入力!E33)</f>
        <v>リン</v>
      </c>
      <c r="G57" s="33">
        <f>IF(入力!M33="","",入力!M33)</f>
        <v>518567842</v>
      </c>
      <c r="H57" s="33" t="str">
        <f>IF(入力!I33="","",入力!I33)</f>
        <v>四街道市立南小学校</v>
      </c>
      <c r="I57" s="33">
        <f>IF(入力!G33="","",入力!G33)</f>
        <v>5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北裏</v>
      </c>
      <c r="D58" s="33" t="str">
        <f>IF(入力!E36="","",入力!E36)</f>
        <v>萌佳</v>
      </c>
      <c r="E58" s="33" t="str">
        <f>IF(入力!C35="","",入力!C35)</f>
        <v>キタウラ</v>
      </c>
      <c r="F58" s="33" t="str">
        <f>IF(入力!E35="","",入力!E35)</f>
        <v>モカ</v>
      </c>
      <c r="G58" s="33">
        <f>IF(入力!M35="","",入力!M35)</f>
        <v>519690587</v>
      </c>
      <c r="H58" s="33" t="str">
        <f>IF(入力!I35="","",入力!I35)</f>
        <v>四街道市立南小学校</v>
      </c>
      <c r="I58" s="33">
        <f>IF(入力!G35="","",入力!G35)</f>
        <v>5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佐々木</v>
      </c>
      <c r="D59" s="33" t="str">
        <f>IF(入力!E38="","",入力!E38)</f>
        <v>美緒</v>
      </c>
      <c r="E59" s="33" t="str">
        <f>IF(入力!C37="","",入力!C37)</f>
        <v>ササキ</v>
      </c>
      <c r="F59" s="33" t="str">
        <f>IF(入力!E37="","",入力!E37)</f>
        <v>ミオ</v>
      </c>
      <c r="G59" s="33">
        <f>IF(入力!M37="","",入力!M37)</f>
        <v>515368089</v>
      </c>
      <c r="H59" s="33" t="str">
        <f>IF(入力!I37="","",入力!I37)</f>
        <v>四街道市立四街道小学校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香取</v>
      </c>
      <c r="D60" s="33" t="str">
        <f>IF(入力!E40="","",入力!E40)</f>
        <v>望</v>
      </c>
      <c r="E60" s="33" t="str">
        <f>IF(入力!C39="","",入力!C39)</f>
        <v>カトリ</v>
      </c>
      <c r="F60" s="33" t="str">
        <f>IF(入力!E39="","",入力!E39)</f>
        <v>ノゾミ</v>
      </c>
      <c r="G60" s="33">
        <f>IF(入力!M39="","",入力!M39)</f>
        <v>515613303</v>
      </c>
      <c r="H60" s="33" t="str">
        <f>IF(入力!I39="","",入力!I39)</f>
        <v>四街道市立四街道小学校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池嶋</v>
      </c>
      <c r="D61" s="33" t="str">
        <f>IF(入力!E42="","",入力!E42)</f>
        <v>芽月</v>
      </c>
      <c r="E61" s="33" t="str">
        <f>IF(入力!C41="","",入力!C41)</f>
        <v>イケシマ</v>
      </c>
      <c r="F61" s="33" t="str">
        <f>IF(入力!E41="","",入力!E41)</f>
        <v>メル</v>
      </c>
      <c r="G61" s="33">
        <f>IF(入力!M41="","",入力!M41)</f>
        <v>515705621</v>
      </c>
      <c r="H61" s="33" t="str">
        <f>IF(入力!I41="","",入力!I41)</f>
        <v>四街道市立八木原小学校</v>
      </c>
      <c r="I61" s="33">
        <f>IF(入力!G41="","",入力!G41)</f>
        <v>4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菅原</v>
      </c>
      <c r="D62" s="33" t="str">
        <f>IF(入力!E44="","",入力!E44)</f>
        <v>ひなた</v>
      </c>
      <c r="E62" s="33" t="str">
        <f>IF(入力!C43="","",入力!C43)</f>
        <v>スガワラ</v>
      </c>
      <c r="F62" s="33" t="str">
        <f>IF(入力!E43="","",入力!E43)</f>
        <v/>
      </c>
      <c r="G62" s="33">
        <f>IF(入力!M43="","",入力!M43)</f>
        <v>518079420</v>
      </c>
      <c r="H62" s="33" t="str">
        <f>IF(入力!I43="","",入力!I43)</f>
        <v>四街道市立南小学校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宍倉</v>
      </c>
      <c r="D63" s="33" t="str">
        <f>IF(入力!E46="","",入力!E46)</f>
        <v>綾乃</v>
      </c>
      <c r="E63" s="33" t="str">
        <f>IF(入力!C45="","",入力!C45)</f>
        <v>シシクラ</v>
      </c>
      <c r="F63" s="33" t="str">
        <f>IF(入力!E45="","",入力!E45)</f>
        <v>アヤノ</v>
      </c>
      <c r="G63" s="33">
        <f>IF(入力!M45="","",入力!M45)</f>
        <v>518567859</v>
      </c>
      <c r="H63" s="33" t="str">
        <f>IF(入力!I45="","",入力!I45)</f>
        <v>四街道市立四街道小学校</v>
      </c>
      <c r="I63" s="33">
        <f>IF(入力!G45="","",入力!G45)</f>
        <v>4</v>
      </c>
      <c r="J63" s="33">
        <f>IF(入力!P45="","",入力!P45)</f>
        <v>128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蔡</v>
      </c>
      <c r="D64" s="33" t="str">
        <f>IF(入力!E48="","",入力!E48)</f>
        <v>沛珊</v>
      </c>
      <c r="E64" s="33" t="str">
        <f>IF(入力!C47="","",入力!C47)</f>
        <v>サイ</v>
      </c>
      <c r="F64" s="33" t="str">
        <f>IF(入力!E47="","",入力!E47)</f>
        <v>ぺイサン</v>
      </c>
      <c r="G64" s="33">
        <f>IF(入力!M47="","",入力!M47)</f>
        <v>518851071</v>
      </c>
      <c r="H64" s="33" t="str">
        <f>IF(入力!I47="","",入力!I47)</f>
        <v>四街道市立大日小学校</v>
      </c>
      <c r="I64" s="33">
        <f>IF(入力!G47="","",入力!G47)</f>
        <v>3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及川</v>
      </c>
      <c r="D65" s="33" t="str">
        <f>IF(入力!E50="","",入力!E50)</f>
        <v>奏</v>
      </c>
      <c r="E65" s="33" t="str">
        <f>IF(入力!C49="","",入力!C49)</f>
        <v>オヨカワ</v>
      </c>
      <c r="F65" s="33" t="str">
        <f>IF(入力!E49="","",入力!E49)</f>
        <v>カナデ</v>
      </c>
      <c r="G65" s="33">
        <f>IF(入力!M49="","",入力!M49)</f>
        <v>519741333</v>
      </c>
      <c r="H65" s="33" t="str">
        <f>IF(入力!I49="","",入力!I49)</f>
        <v>四街道市立南小学校</v>
      </c>
      <c r="I65" s="33">
        <f>IF(入力!G49="","",入力!G49)</f>
        <v>2</v>
      </c>
      <c r="J65" s="33">
        <f>IF(入力!P49="","",入力!P49)</f>
        <v>124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小林</v>
      </c>
      <c r="D66" s="33" t="str">
        <f>IF(入力!E52="","",入力!E52)</f>
        <v>莉那</v>
      </c>
      <c r="E66" s="33" t="str">
        <f>IF(入力!C51="","",入力!C51)</f>
        <v>コバヤシ</v>
      </c>
      <c r="F66" s="33" t="str">
        <f>IF(入力!E51="","",入力!E51)</f>
        <v>リアナ</v>
      </c>
      <c r="G66" s="33">
        <f>IF(入力!M51="","",入力!M51)</f>
        <v>519082849</v>
      </c>
      <c r="H66" s="33" t="str">
        <f>IF(入力!I51="","",入力!I51)</f>
        <v>四街道市立南小学校</v>
      </c>
      <c r="I66" s="33">
        <f>IF(入力!G51="","",入力!G51)</f>
        <v>1</v>
      </c>
      <c r="J66" s="33">
        <f>IF(入力!P51="","",入力!P51)</f>
        <v>122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2020-02-03T02:59:45Z</cp:lastPrinted>
  <dcterms:created xsi:type="dcterms:W3CDTF">2014-04-05T09:56:00Z</dcterms:created>
  <dcterms:modified xsi:type="dcterms:W3CDTF">2020-02-03T03:08:35Z</dcterms:modified>
</cp:coreProperties>
</file>