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6A6B63D0-752D-4B55-85EC-63D76534C7BF}" xr6:coauthVersionLast="47" xr6:coauthVersionMax="47" xr10:uidLastSave="{00000000-0000-0000-0000-000000000000}"/>
  <workbookProtection lockStructure="1"/>
  <bookViews>
    <workbookView xWindow="1170" yWindow="15" windowWidth="22740" windowHeight="155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<sst xmlns="http://schemas.openxmlformats.org/spreadsheetml/2006/main" count="293" uniqueCount="217">
  <si>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</si>
  <si>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</si>
  <si>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</si>
  <si>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</si>
  <si>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</si>
  <si>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</si>
  <si>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</si>
  <si>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</si>
  <si>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</si>
  <si>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</si>
  <si>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</si>
  <si>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</si>
  <si>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</si>
  <si>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</si>
  <si>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</si>
  <si>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</si>
  <si>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</si>
  <si>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</si>
  <si>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</si>
  <si>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</si>
  <si>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</si>
  <si>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</si>
  <si>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</si>
  <si>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</si>
  <si>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</si>
  <si>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</si>
  <si>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</si>
  <si>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</si>
  <si>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</si>
  <si>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</si>
  <si>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</si>
  <si>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</si>
  <si>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</si>
  <si>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</si>
  <si>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</si>
  <si>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</si>
  <si>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</si>
  <si>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</si>
  <si>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</si>
  <si>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</si>
  <si>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</si>
  <si>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</si>
  <si>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</si>
  <si>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</si>
  <si>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</si>
  <si>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</si>
  <si>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</si>
  <si>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</si>
  <si>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</si>
  <si>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</si>
  <si>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</si>
  <si>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</si>
  <si>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</si>
  <si>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</si>
  <si>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</si>
  <si>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</si>
  <si>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</si>
  <si>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</si>
  <si>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</si>
  <si>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</si>
  <si>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</si>
  <si>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</si>
  <si>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</si>
  <si>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</si>
  <si>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</si>
  <si>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</si>
  <si>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</si>
  <si>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</si>
  <si>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</si>
  <si>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</si>
  <si>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</si>
  <si>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</si>
  <si>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</si>
  <si>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</si>
  <si>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</si>
  <si>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</si>
  <si>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</si>
  <si>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</si>
  <si>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</si>
  <si>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</si>
  <si>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</si>
  <si>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</si>
  <si>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</si>
  <si>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</si>
  <si>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</si>
  <si>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</si>
  <si>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</si>
  <si>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</si>
  <si>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</si>
  <si>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</si>
  <si>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</si>
  <si>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</si>
  <si>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</si>
  <si>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</si>
  <si>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</si>
  <si>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</si>
  <si>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</si>
  <si>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</si>
  <si>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</si>
  <si>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</si>
  <si>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</si>
  <si>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</si>
  <si>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</si>
  <si>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</si>
  <si>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</si>
  <si>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</si>
  <si>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</si>
  <si>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</si>
  <si>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</si>
  <si>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</si>
  <si>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</si>
  <si>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</si>
  <si>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</si>
  <si>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</si>
  <si>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</si>
  <si>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</si>
  <si>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</si>
  <si>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</si>
  <si>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</si>
  <si>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</si>
  <si>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</si>
  <si>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</si>
  <si>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</si>
  <si>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</si>
  <si>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</si>
  <si>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</si>
  <si>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</si>
  <si>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</si>
  <si>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</si>
  <si>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</si>
  <si>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</si>
  <si>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</si>
  <si>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クローバー・V四街道</t>
    <rPh sb="7" eb="10">
      <t>ヨツカイドウ</t>
    </rPh>
    <phoneticPr fontId="2"/>
  </si>
  <si>
    <t>クローバー・ヴィヨツカイドウ</t>
    <phoneticPr fontId="2"/>
  </si>
  <si>
    <t>四街道市</t>
    <rPh sb="0" eb="4">
      <t>ヨツカイドウシ</t>
    </rPh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</si>
  <si>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</si>
  <si>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</si>
  <si>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</si>
  <si>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</si>
  <si>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</si>
  <si>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</si>
  <si>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</si>
  <si>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</si>
  <si>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</si>
  <si>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</si>
  <si>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小林</t>
    <rPh sb="0" eb="2">
      <t>コバヤシ</t>
    </rPh>
    <phoneticPr fontId="2"/>
  </si>
  <si>
    <t>コバヤシ</t>
    <phoneticPr fontId="2"/>
  </si>
  <si>
    <t>リョウタ</t>
    <phoneticPr fontId="2"/>
  </si>
  <si>
    <t>亮太</t>
    <rPh sb="0" eb="2">
      <t>リョウタ</t>
    </rPh>
    <phoneticPr fontId="2"/>
  </si>
  <si>
    <t>091C0200774</t>
    <phoneticPr fontId="2"/>
  </si>
  <si>
    <t>091C0217612</t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</si>
  <si>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</si>
  <si>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</si>
  <si>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</si>
  <si>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</si>
  <si>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</si>
  <si>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</si>
  <si>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</si>
  <si>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千葉県四街道市鹿渡703-2</t>
    <rPh sb="0" eb="7">
      <t>チバケンヨツカイドウシ</t>
    </rPh>
    <rPh sb="7" eb="9">
      <t>シカワタシ</t>
    </rPh>
    <phoneticPr fontId="2"/>
  </si>
  <si>
    <t>432</t>
    <phoneticPr fontId="2"/>
  </si>
  <si>
    <t>5977</t>
    <phoneticPr fontId="2"/>
  </si>
  <si>
    <t>0016</t>
    <phoneticPr fontId="2"/>
  </si>
  <si>
    <t>千葉県四街道市もねの里4-19-10</t>
    <rPh sb="0" eb="7">
      <t>チバケンヨツカイドウシ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</si>
  <si>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</si>
  <si>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</si>
  <si>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</si>
  <si>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、090</t>
    <phoneticPr fontId="2"/>
  </si>
  <si>
    <t>①</t>
    <phoneticPr fontId="2"/>
  </si>
  <si>
    <t>カワムラ</t>
    <phoneticPr fontId="2"/>
  </si>
  <si>
    <t>河村</t>
    <rPh sb="0" eb="2">
      <t>カワムラ</t>
    </rPh>
    <phoneticPr fontId="2"/>
  </si>
  <si>
    <t>ユア</t>
    <phoneticPr fontId="2"/>
  </si>
  <si>
    <t>優杏</t>
    <rPh sb="0" eb="1">
      <t>ユウ</t>
    </rPh>
    <rPh sb="1" eb="2">
      <t>アン</t>
    </rPh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</si>
  <si>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</si>
  <si>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</si>
  <si>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アラク</t>
    <phoneticPr fontId="2"/>
  </si>
  <si>
    <t>荒久</t>
    <rPh sb="0" eb="1">
      <t>アラ</t>
    </rPh>
    <rPh sb="1" eb="2">
      <t>ク</t>
    </rPh>
    <phoneticPr fontId="2"/>
  </si>
  <si>
    <t>ユイナ</t>
    <phoneticPr fontId="2"/>
  </si>
  <si>
    <t>結菜</t>
    <rPh sb="0" eb="2">
      <t>ユイナ</t>
    </rPh>
    <phoneticPr fontId="2"/>
  </si>
  <si>
    <t>フカツ</t>
    <phoneticPr fontId="2"/>
  </si>
  <si>
    <t>深津</t>
    <rPh sb="0" eb="2">
      <t>フカツ</t>
    </rPh>
    <phoneticPr fontId="2"/>
  </si>
  <si>
    <t>メイ</t>
    <phoneticPr fontId="2"/>
  </si>
  <si>
    <t>芽生</t>
    <rPh sb="0" eb="2">
      <t>メイ</t>
    </rPh>
    <phoneticPr fontId="2"/>
  </si>
  <si>
    <t>ハル</t>
    <phoneticPr fontId="2"/>
  </si>
  <si>
    <t>春</t>
    <rPh sb="0" eb="1">
      <t>ハル</t>
    </rPh>
    <phoneticPr fontId="2"/>
  </si>
  <si>
    <t>アズマ</t>
    <phoneticPr fontId="2"/>
  </si>
  <si>
    <t>東</t>
    <rPh sb="0" eb="1">
      <t>アズマ</t>
    </rPh>
    <phoneticPr fontId="2"/>
  </si>
  <si>
    <t>リオ</t>
    <phoneticPr fontId="2"/>
  </si>
  <si>
    <t>璃音</t>
    <rPh sb="0" eb="2">
      <t>リオン</t>
    </rPh>
    <phoneticPr fontId="2"/>
  </si>
  <si>
    <t>マノ</t>
    <phoneticPr fontId="2"/>
  </si>
  <si>
    <t>眞野</t>
    <rPh sb="0" eb="2">
      <t>マノ</t>
    </rPh>
    <phoneticPr fontId="2"/>
  </si>
  <si>
    <t>ヒヨリ</t>
    <phoneticPr fontId="2"/>
  </si>
  <si>
    <t>ひより</t>
    <phoneticPr fontId="2"/>
  </si>
  <si>
    <t>ハシダテ</t>
    <phoneticPr fontId="2"/>
  </si>
  <si>
    <t>橋立</t>
    <rPh sb="0" eb="2">
      <t>ハシダテ</t>
    </rPh>
    <phoneticPr fontId="2"/>
  </si>
  <si>
    <t>ヒナノ</t>
    <phoneticPr fontId="2"/>
  </si>
  <si>
    <t>雛乃</t>
    <rPh sb="0" eb="1">
      <t>ヒナ</t>
    </rPh>
    <rPh sb="1" eb="2">
      <t>ノ</t>
    </rPh>
    <phoneticPr fontId="2"/>
  </si>
  <si>
    <t>ニシムラ</t>
    <phoneticPr fontId="2"/>
  </si>
  <si>
    <t>西村</t>
    <rPh sb="0" eb="2">
      <t>ニシムラ</t>
    </rPh>
    <phoneticPr fontId="2"/>
  </si>
  <si>
    <t>ミハナ</t>
    <phoneticPr fontId="2"/>
  </si>
  <si>
    <t>美英</t>
    <rPh sb="0" eb="1">
      <t>ミ</t>
    </rPh>
    <rPh sb="1" eb="2">
      <t>エイ</t>
    </rPh>
    <phoneticPr fontId="2"/>
  </si>
  <si>
    <t>イシイ</t>
    <phoneticPr fontId="2"/>
  </si>
  <si>
    <t>石井</t>
    <rPh sb="0" eb="2">
      <t>イシイ</t>
    </rPh>
    <phoneticPr fontId="2"/>
  </si>
  <si>
    <t>ラム</t>
    <phoneticPr fontId="2"/>
  </si>
  <si>
    <t>蘭夢</t>
    <rPh sb="0" eb="1">
      <t>ラン</t>
    </rPh>
    <rPh sb="1" eb="2">
      <t>ユメ</t>
    </rPh>
    <phoneticPr fontId="2"/>
  </si>
  <si>
    <t>ユウ</t>
    <phoneticPr fontId="2"/>
  </si>
  <si>
    <t>結生</t>
    <rPh sb="0" eb="1">
      <t>ユイ</t>
    </rPh>
    <rPh sb="1" eb="2">
      <t>セイ</t>
    </rPh>
    <phoneticPr fontId="2"/>
  </si>
  <si>
    <t>ヒラツカ</t>
    <phoneticPr fontId="2"/>
  </si>
  <si>
    <t>平塚</t>
    <rPh sb="0" eb="2">
      <t>ヒラツカ</t>
    </rPh>
    <phoneticPr fontId="2"/>
  </si>
  <si>
    <t>アヤナ</t>
    <phoneticPr fontId="2"/>
  </si>
  <si>
    <t>彩奈</t>
    <rPh sb="0" eb="2">
      <t>アヤナ</t>
    </rPh>
    <phoneticPr fontId="2"/>
  </si>
  <si>
    <t>四街道市立四和小学校</t>
    <rPh sb="0" eb="5">
      <t>ヨツカイドウシリツ</t>
    </rPh>
    <rPh sb="5" eb="6">
      <t>ヨ</t>
    </rPh>
    <rPh sb="6" eb="8">
      <t>ワショウ</t>
    </rPh>
    <rPh sb="8" eb="10">
      <t>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</si>
  <si>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</si>
  <si>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</si>
  <si>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四街道市立八木原小学校</t>
    <rPh sb="0" eb="5">
      <t>ヨツカイドウシリツ</t>
    </rPh>
    <rPh sb="5" eb="9">
      <t>ヤギハラショウ</t>
    </rPh>
    <rPh sb="9" eb="11">
      <t>ガッコウ</t>
    </rPh>
    <phoneticPr fontId="2"/>
  </si>
  <si>
    <t>四街道市立大日小学校</t>
    <rPh sb="0" eb="3">
      <t>ヨツカイドウ</t>
    </rPh>
    <rPh sb="3" eb="5">
      <t>シリツ</t>
    </rPh>
    <rPh sb="5" eb="7">
      <t>ダイニチ</t>
    </rPh>
    <rPh sb="7" eb="10">
      <t>ショウガッコウ</t>
    </rPh>
    <phoneticPr fontId="2"/>
  </si>
  <si>
    <t>四街道市立中央小学校</t>
    <rPh sb="0" eb="3">
      <t>ヨツカイドウ</t>
    </rPh>
    <rPh sb="3" eb="5">
      <t>シリツ</t>
    </rPh>
    <rPh sb="5" eb="7">
      <t>チュウオウ</t>
    </rPh>
    <rPh sb="7" eb="10">
      <t>ショウガッコウ</t>
    </rPh>
    <phoneticPr fontId="2"/>
  </si>
  <si>
    <t>元気いっぱい、みんなでバレーボールを楽しむ。
１試合1試合を観ている人が応援したくなる、全力プレーで臨みます。</t>
    <rPh sb="0" eb="2">
      <t>ゲンキ</t>
    </rPh>
    <rPh sb="18" eb="19">
      <t>タノ</t>
    </rPh>
    <rPh sb="24" eb="26">
      <t>シアイ</t>
    </rPh>
    <rPh sb="27" eb="29">
      <t>シアイ</t>
    </rPh>
    <rPh sb="30" eb="31">
      <t>ミ</t>
    </rPh>
    <rPh sb="34" eb="35">
      <t>ヒト</t>
    </rPh>
    <rPh sb="36" eb="38">
      <t>オウエン</t>
    </rPh>
    <rPh sb="44" eb="46">
      <t>ゼンリョク</t>
    </rPh>
    <rPh sb="50" eb="5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</si>
</sst>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430715648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22014</v>
      </c>
      <c r="K5" s="121"/>
      <c r="L5" s="121"/>
      <c r="M5" s="121"/>
      <c r="N5" s="121"/>
      <c r="O5" s="121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138</v>
      </c>
      <c r="D7" s="111"/>
      <c r="E7" s="86" t="s">
        <v>139</v>
      </c>
      <c r="F7" s="87"/>
      <c r="G7" s="68">
        <v>507262616</v>
      </c>
      <c r="H7" s="68"/>
      <c r="I7" s="68"/>
      <c r="J7" s="68">
        <v>15022</v>
      </c>
      <c r="K7" s="68"/>
      <c r="L7" s="68"/>
      <c r="M7" s="68" t="s">
        <v>149</v>
      </c>
      <c r="N7" s="68"/>
      <c r="O7" s="68"/>
      <c r="P7" s="65" t="s">
        <v>7</v>
      </c>
      <c r="Q7" s="66"/>
      <c r="R7" s="84" t="s">
        <v>151</v>
      </c>
      <c r="S7" s="84"/>
      <c r="T7" s="84"/>
      <c r="U7" s="84"/>
      <c r="V7" s="27" t="s">
        <v>8</v>
      </c>
      <c r="W7" s="83" t="s">
        <v>152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154</v>
      </c>
      <c r="AM7" s="122"/>
      <c r="AN7" s="122"/>
      <c r="AO7" s="122"/>
      <c r="AP7" s="122"/>
      <c r="AQ7" s="122"/>
      <c r="AR7" s="122"/>
      <c r="AS7" s="36" t="s">
        <v>10</v>
      </c>
      <c r="AT7" s="228">
        <v>58</v>
      </c>
    </row>
    <row r="8" spans="1:51" ht="18" customHeight="1">
      <c r="A8" s="75"/>
      <c r="B8" s="76"/>
      <c r="C8" s="113" t="s">
        <v>137</v>
      </c>
      <c r="D8" s="114"/>
      <c r="E8" s="115" t="s">
        <v>140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153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155</v>
      </c>
      <c r="AL8" s="126"/>
      <c r="AM8" s="126"/>
      <c r="AN8" s="126"/>
      <c r="AO8" s="37" t="s">
        <v>11</v>
      </c>
      <c r="AP8" s="126" t="s">
        <v>156</v>
      </c>
      <c r="AQ8" s="126"/>
      <c r="AR8" s="126"/>
      <c r="AS8" s="127"/>
      <c r="AT8" s="228"/>
    </row>
    <row r="9" spans="1:51" ht="14.45" customHeight="1">
      <c r="A9" s="75" t="s">
        <v>82</v>
      </c>
      <c r="B9" s="76"/>
      <c r="C9" s="110" t="s">
        <v>141</v>
      </c>
      <c r="D9" s="111"/>
      <c r="E9" s="86" t="s">
        <v>143</v>
      </c>
      <c r="F9" s="87"/>
      <c r="G9" s="68">
        <v>507270315</v>
      </c>
      <c r="H9" s="68"/>
      <c r="I9" s="68"/>
      <c r="J9" s="68">
        <v>15966</v>
      </c>
      <c r="K9" s="68"/>
      <c r="L9" s="68"/>
      <c r="M9" s="68" t="s">
        <v>150</v>
      </c>
      <c r="N9" s="68"/>
      <c r="O9" s="68"/>
      <c r="P9" s="65" t="s">
        <v>7</v>
      </c>
      <c r="Q9" s="66"/>
      <c r="R9" s="84" t="s">
        <v>151</v>
      </c>
      <c r="S9" s="84"/>
      <c r="T9" s="84"/>
      <c r="U9" s="84"/>
      <c r="V9" s="27" t="s">
        <v>8</v>
      </c>
      <c r="W9" s="83" t="s">
        <v>157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154</v>
      </c>
      <c r="AM9" s="122"/>
      <c r="AN9" s="122"/>
      <c r="AO9" s="122"/>
      <c r="AP9" s="122"/>
      <c r="AQ9" s="122"/>
      <c r="AR9" s="122"/>
      <c r="AS9" s="36" t="s">
        <v>126</v>
      </c>
      <c r="AT9" s="229">
        <v>61</v>
      </c>
    </row>
    <row r="10" spans="1:51" ht="18" customHeight="1">
      <c r="A10" s="75"/>
      <c r="B10" s="76"/>
      <c r="C10" s="113" t="s">
        <v>142</v>
      </c>
      <c r="D10" s="114"/>
      <c r="E10" s="115" t="s">
        <v>144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158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159</v>
      </c>
      <c r="AL10" s="126"/>
      <c r="AM10" s="126"/>
      <c r="AN10" s="126"/>
      <c r="AO10" s="37" t="s">
        <v>127</v>
      </c>
      <c r="AP10" s="126" t="s">
        <v>160</v>
      </c>
      <c r="AQ10" s="126"/>
      <c r="AR10" s="126"/>
      <c r="AS10" s="127"/>
      <c r="AT10" s="229"/>
    </row>
    <row r="11" spans="1:51" ht="14.45" customHeight="1">
      <c r="A11" s="75" t="s">
        <v>83</v>
      </c>
      <c r="B11" s="76"/>
      <c r="C11" s="110" t="s">
        <v>146</v>
      </c>
      <c r="D11" s="111"/>
      <c r="E11" s="86" t="s">
        <v>147</v>
      </c>
      <c r="F11" s="87"/>
      <c r="G11" s="68">
        <v>515972947</v>
      </c>
      <c r="H11" s="68"/>
      <c r="I11" s="68"/>
      <c r="J11" s="68"/>
      <c r="K11" s="68"/>
      <c r="L11" s="68"/>
      <c r="M11" s="68">
        <v>431405</v>
      </c>
      <c r="N11" s="68"/>
      <c r="O11" s="68"/>
      <c r="P11" s="65" t="s">
        <v>7</v>
      </c>
      <c r="Q11" s="66"/>
      <c r="R11" s="84" t="s">
        <v>151</v>
      </c>
      <c r="S11" s="84"/>
      <c r="T11" s="84"/>
      <c r="U11" s="84"/>
      <c r="V11" s="27" t="s">
        <v>8</v>
      </c>
      <c r="W11" s="83" t="s">
        <v>161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163</v>
      </c>
      <c r="AM11" s="122"/>
      <c r="AN11" s="122"/>
      <c r="AO11" s="122"/>
      <c r="AP11" s="122"/>
      <c r="AQ11" s="122"/>
      <c r="AR11" s="122"/>
      <c r="AS11" s="36" t="s">
        <v>126</v>
      </c>
      <c r="AT11" s="229">
        <v>37</v>
      </c>
    </row>
    <row r="12" spans="1:51" ht="18" customHeight="1">
      <c r="A12" s="75"/>
      <c r="B12" s="76"/>
      <c r="C12" s="113" t="s">
        <v>145</v>
      </c>
      <c r="D12" s="114"/>
      <c r="E12" s="115" t="s">
        <v>148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162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164</v>
      </c>
      <c r="AL12" s="126"/>
      <c r="AM12" s="126"/>
      <c r="AN12" s="126"/>
      <c r="AO12" s="37" t="s">
        <v>127</v>
      </c>
      <c r="AP12" s="126" t="s">
        <v>165</v>
      </c>
      <c r="AQ12" s="126"/>
      <c r="AR12" s="126"/>
      <c r="AS12" s="127"/>
      <c r="AT12" s="229"/>
    </row>
    <row r="13" spans="1:51" ht="15" customHeight="1">
      <c r="A13" s="75" t="s">
        <v>84</v>
      </c>
      <c r="B13" s="76"/>
      <c r="C13" s="110" t="s">
        <v>138</v>
      </c>
      <c r="D13" s="111"/>
      <c r="E13" s="86" t="s">
        <v>139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0"/>
    </row>
    <row r="14" spans="1:51" ht="18" customHeight="1">
      <c r="A14" s="75"/>
      <c r="B14" s="76"/>
      <c r="C14" s="113" t="s">
        <v>137</v>
      </c>
      <c r="D14" s="114"/>
      <c r="E14" s="115" t="s">
        <v>140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0"/>
    </row>
    <row r="15" spans="1:51" ht="15" customHeight="1">
      <c r="A15" s="120" t="s">
        <v>98</v>
      </c>
      <c r="B15" s="76"/>
      <c r="C15" s="110" t="s">
        <v>138</v>
      </c>
      <c r="D15" s="111"/>
      <c r="E15" s="86" t="s">
        <v>139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151</v>
      </c>
      <c r="S15" s="84"/>
      <c r="T15" s="84"/>
      <c r="U15" s="84"/>
      <c r="V15" s="27" t="s">
        <v>8</v>
      </c>
      <c r="W15" s="83" t="s">
        <v>152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154</v>
      </c>
      <c r="AM15" s="122"/>
      <c r="AN15" s="122"/>
      <c r="AO15" s="122"/>
      <c r="AP15" s="122"/>
      <c r="AQ15" s="122"/>
      <c r="AR15" s="122"/>
      <c r="AS15" s="36" t="s">
        <v>126</v>
      </c>
      <c r="AT15" s="229">
        <v>58</v>
      </c>
    </row>
    <row r="16" spans="1:51" ht="18" customHeight="1">
      <c r="A16" s="75"/>
      <c r="B16" s="76"/>
      <c r="C16" s="113" t="s">
        <v>137</v>
      </c>
      <c r="D16" s="114"/>
      <c r="E16" s="115" t="s">
        <v>140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153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155</v>
      </c>
      <c r="AL16" s="126"/>
      <c r="AM16" s="126"/>
      <c r="AN16" s="126"/>
      <c r="AO16" s="37" t="s">
        <v>127</v>
      </c>
      <c r="AP16" s="126" t="s">
        <v>156</v>
      </c>
      <c r="AQ16" s="126"/>
      <c r="AR16" s="126"/>
      <c r="AS16" s="127"/>
      <c r="AT16" s="229"/>
    </row>
    <row r="17" spans="1:46">
      <c r="A17" s="75" t="s">
        <v>0</v>
      </c>
      <c r="B17" s="76"/>
      <c r="C17" s="132" t="str">
        <f>IF(P16="","",P16)</f>
        <v>千葉県四街道市さつきヶ丘13-4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043-422-4640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166</v>
      </c>
      <c r="D21" s="54"/>
      <c r="E21" s="54">
        <v>9815</v>
      </c>
      <c r="F21" s="54"/>
      <c r="G21" s="54">
        <v>8502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167</v>
      </c>
      <c r="C25" s="110" t="s">
        <v>168</v>
      </c>
      <c r="D25" s="111"/>
      <c r="E25" s="86" t="s">
        <v>170</v>
      </c>
      <c r="F25" s="87"/>
      <c r="G25" s="97">
        <v>6</v>
      </c>
      <c r="H25" s="93"/>
      <c r="I25" s="91" t="s">
        <v>210</v>
      </c>
      <c r="J25" s="92"/>
      <c r="K25" s="92"/>
      <c r="L25" s="93"/>
      <c r="M25" s="97">
        <v>519938382</v>
      </c>
      <c r="N25" s="92"/>
      <c r="O25" s="93"/>
      <c r="P25" s="97">
        <v>149</v>
      </c>
      <c r="Q25" s="92"/>
      <c r="R25" s="92"/>
      <c r="S25" s="92"/>
      <c r="T25" s="98"/>
      <c r="U25" s="1"/>
      <c r="V25" s="1"/>
      <c r="W25" s="1"/>
      <c r="X25" s="1"/>
      <c r="Y25" s="100">
        <v>14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169</v>
      </c>
      <c r="D26" s="114"/>
      <c r="E26" s="115" t="s">
        <v>171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146</v>
      </c>
      <c r="D27" s="111"/>
      <c r="E27" s="86" t="s">
        <v>172</v>
      </c>
      <c r="F27" s="87"/>
      <c r="G27" s="97">
        <v>6</v>
      </c>
      <c r="H27" s="93"/>
      <c r="I27" s="91" t="s">
        <v>211</v>
      </c>
      <c r="J27" s="92"/>
      <c r="K27" s="92"/>
      <c r="L27" s="93"/>
      <c r="M27" s="97">
        <v>519082849</v>
      </c>
      <c r="N27" s="92"/>
      <c r="O27" s="93"/>
      <c r="P27" s="97">
        <v>151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145</v>
      </c>
      <c r="D28" s="114"/>
      <c r="E28" s="115" t="s">
        <v>173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174</v>
      </c>
      <c r="D29" s="111"/>
      <c r="E29" s="86" t="s">
        <v>176</v>
      </c>
      <c r="F29" s="87"/>
      <c r="G29" s="97">
        <v>6</v>
      </c>
      <c r="H29" s="93"/>
      <c r="I29" s="91" t="s">
        <v>212</v>
      </c>
      <c r="J29" s="92"/>
      <c r="K29" s="92"/>
      <c r="L29" s="93"/>
      <c r="M29" s="97">
        <v>521454474</v>
      </c>
      <c r="N29" s="92"/>
      <c r="O29" s="93"/>
      <c r="P29" s="97">
        <v>163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175</v>
      </c>
      <c r="D30" s="114"/>
      <c r="E30" s="115" t="s">
        <v>177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178</v>
      </c>
      <c r="D31" s="111"/>
      <c r="E31" s="86" t="s">
        <v>180</v>
      </c>
      <c r="F31" s="87"/>
      <c r="G31" s="97">
        <v>6</v>
      </c>
      <c r="H31" s="93"/>
      <c r="I31" s="91" t="s">
        <v>212</v>
      </c>
      <c r="J31" s="92"/>
      <c r="K31" s="92"/>
      <c r="L31" s="93"/>
      <c r="M31" s="97">
        <v>521733678</v>
      </c>
      <c r="N31" s="92"/>
      <c r="O31" s="93"/>
      <c r="P31" s="97">
        <v>152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179</v>
      </c>
      <c r="D32" s="114"/>
      <c r="E32" s="115" t="s">
        <v>181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146</v>
      </c>
      <c r="D33" s="111"/>
      <c r="E33" s="86" t="s">
        <v>182</v>
      </c>
      <c r="F33" s="87"/>
      <c r="G33" s="97">
        <v>5</v>
      </c>
      <c r="H33" s="93"/>
      <c r="I33" s="91" t="s">
        <v>213</v>
      </c>
      <c r="J33" s="92"/>
      <c r="K33" s="92"/>
      <c r="L33" s="93"/>
      <c r="M33" s="97">
        <v>520671728</v>
      </c>
      <c r="N33" s="92"/>
      <c r="O33" s="93"/>
      <c r="P33" s="97">
        <v>136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145</v>
      </c>
      <c r="D34" s="114"/>
      <c r="E34" s="115" t="s">
        <v>183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184</v>
      </c>
      <c r="D35" s="111"/>
      <c r="E35" s="86" t="s">
        <v>186</v>
      </c>
      <c r="F35" s="87"/>
      <c r="G35" s="97">
        <v>5</v>
      </c>
      <c r="H35" s="93"/>
      <c r="I35" s="91" t="s">
        <v>213</v>
      </c>
      <c r="J35" s="92"/>
      <c r="K35" s="92"/>
      <c r="L35" s="93"/>
      <c r="M35" s="97">
        <v>520671735</v>
      </c>
      <c r="N35" s="92"/>
      <c r="O35" s="93"/>
      <c r="P35" s="97">
        <v>141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185</v>
      </c>
      <c r="D36" s="114"/>
      <c r="E36" s="115" t="s">
        <v>187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188</v>
      </c>
      <c r="D37" s="111"/>
      <c r="E37" s="86" t="s">
        <v>190</v>
      </c>
      <c r="F37" s="87"/>
      <c r="G37" s="97">
        <v>5</v>
      </c>
      <c r="H37" s="93"/>
      <c r="I37" s="91" t="s">
        <v>213</v>
      </c>
      <c r="J37" s="92"/>
      <c r="K37" s="92"/>
      <c r="L37" s="93"/>
      <c r="M37" s="97">
        <v>520715392</v>
      </c>
      <c r="N37" s="92"/>
      <c r="O37" s="93"/>
      <c r="P37" s="97">
        <v>137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189</v>
      </c>
      <c r="D38" s="114"/>
      <c r="E38" s="115" t="s">
        <v>191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192</v>
      </c>
      <c r="D39" s="111"/>
      <c r="E39" s="86" t="s">
        <v>194</v>
      </c>
      <c r="F39" s="87"/>
      <c r="G39" s="97">
        <v>5</v>
      </c>
      <c r="H39" s="93"/>
      <c r="I39" s="91" t="s">
        <v>213</v>
      </c>
      <c r="J39" s="92"/>
      <c r="K39" s="92"/>
      <c r="L39" s="93"/>
      <c r="M39" s="97">
        <v>521356310</v>
      </c>
      <c r="N39" s="92"/>
      <c r="O39" s="93"/>
      <c r="P39" s="97">
        <v>147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193</v>
      </c>
      <c r="D40" s="114"/>
      <c r="E40" s="115" t="s">
        <v>195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196</v>
      </c>
      <c r="D41" s="111"/>
      <c r="E41" s="86" t="s">
        <v>198</v>
      </c>
      <c r="F41" s="87"/>
      <c r="G41" s="97">
        <v>5</v>
      </c>
      <c r="H41" s="93"/>
      <c r="I41" s="91" t="s">
        <v>213</v>
      </c>
      <c r="J41" s="92"/>
      <c r="K41" s="92"/>
      <c r="L41" s="93"/>
      <c r="M41" s="97">
        <v>521595696</v>
      </c>
      <c r="N41" s="92"/>
      <c r="O41" s="93"/>
      <c r="P41" s="97">
        <v>142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197</v>
      </c>
      <c r="D42" s="114"/>
      <c r="E42" s="115" t="s">
        <v>199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200</v>
      </c>
      <c r="D43" s="111"/>
      <c r="E43" s="86" t="s">
        <v>202</v>
      </c>
      <c r="F43" s="87"/>
      <c r="G43" s="97">
        <v>5</v>
      </c>
      <c r="H43" s="93"/>
      <c r="I43" s="91" t="s">
        <v>214</v>
      </c>
      <c r="J43" s="92"/>
      <c r="K43" s="92"/>
      <c r="L43" s="93"/>
      <c r="M43" s="97">
        <v>522743362</v>
      </c>
      <c r="N43" s="92"/>
      <c r="O43" s="93"/>
      <c r="P43" s="97">
        <v>132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201</v>
      </c>
      <c r="D44" s="114"/>
      <c r="E44" s="115" t="s">
        <v>203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178</v>
      </c>
      <c r="D45" s="111"/>
      <c r="E45" s="86" t="s">
        <v>204</v>
      </c>
      <c r="F45" s="87"/>
      <c r="G45" s="97">
        <v>4</v>
      </c>
      <c r="H45" s="93"/>
      <c r="I45" s="91" t="s">
        <v>212</v>
      </c>
      <c r="J45" s="92"/>
      <c r="K45" s="92"/>
      <c r="L45" s="93"/>
      <c r="M45" s="97">
        <v>521733685</v>
      </c>
      <c r="N45" s="92"/>
      <c r="O45" s="93"/>
      <c r="P45" s="97">
        <v>130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179</v>
      </c>
      <c r="D46" s="114"/>
      <c r="E46" s="115" t="s">
        <v>205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206</v>
      </c>
      <c r="D47" s="111"/>
      <c r="E47" s="86" t="s">
        <v>208</v>
      </c>
      <c r="F47" s="87"/>
      <c r="G47" s="97">
        <v>4</v>
      </c>
      <c r="H47" s="93"/>
      <c r="I47" s="91" t="s">
        <v>215</v>
      </c>
      <c r="J47" s="92"/>
      <c r="K47" s="92"/>
      <c r="L47" s="93"/>
      <c r="M47" s="97">
        <v>521826820</v>
      </c>
      <c r="N47" s="92"/>
      <c r="O47" s="93"/>
      <c r="P47" s="97">
        <v>138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 t="s">
        <v>207</v>
      </c>
      <c r="D48" s="153"/>
      <c r="E48" s="154" t="s">
        <v>209</v>
      </c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216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1">
        <f>LEN(A55)</f>
        <v>55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14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クローバー・V四街道</v>
      </c>
      <c r="C7" s="13" t="str">
        <f>IF(入力!C2="","",入力!C2)</f>
        <v>クローバー・ヴィヨツカイドウ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海保</v>
      </c>
      <c r="D17" s="13" t="str">
        <f>IF(入力!E10="","",入力!E10)</f>
        <v>喜美代</v>
      </c>
      <c r="E17" s="13" t="str">
        <f>IF(入力!C9="","",入力!C9)</f>
        <v>カイホ</v>
      </c>
      <c r="F17" s="13" t="str">
        <f>IF(入力!E9="","",入力!E9)</f>
        <v>キミヨ</v>
      </c>
      <c r="G17" s="13">
        <f>IF(入力!G9="","",入力!G9)</f>
        <v>507270315</v>
      </c>
      <c r="H17" s="13">
        <f>IF(入力!J9="","",入力!J9)</f>
        <v>15966</v>
      </c>
      <c r="I17" s="13" t="str">
        <f>IF(入力!M9="","",入力!M9)</f>
        <v>091C0217612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0003</v>
      </c>
      <c r="T17" s="13" t="str">
        <f>IF(入力!P10="","",入力!P10)</f>
        <v>千葉県四街道市鹿渡703-2</v>
      </c>
      <c r="U17" s="13" t="str">
        <f>IF(入力!AL9="","",入力!AL9)</f>
        <v>043</v>
      </c>
      <c r="V17" s="13" t="str">
        <f>IF(入力!AK10="","",入力!AK10)</f>
        <v>432</v>
      </c>
      <c r="W17" s="13" t="str">
        <f>IF(入力!AP10="","",入力!AP10)</f>
        <v>5977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亮太</v>
      </c>
      <c r="E20" s="13" t="str">
        <f>IF(入力!C11="","",入力!C11)</f>
        <v>コバヤシ</v>
      </c>
      <c r="F20" s="13" t="str">
        <f>IF(入力!E11="","",入力!E11)</f>
        <v>リョウタ</v>
      </c>
      <c r="G20" s="13">
        <f>IF(入力!G11="","",入力!G11)</f>
        <v>515972947</v>
      </c>
      <c r="H20" s="13" t="str">
        <f>IF(入力!J11="","",入力!J11)</f>
        <v/>
      </c>
      <c r="I20" s="13">
        <f>IF(入力!M11="","",入力!M11)</f>
        <v>431405</v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千葉県四街道市もねの里4-19-10</v>
      </c>
      <c r="U20" s="13" t="str">
        <f>IF(入力!AL11="","",入力!AL11)</f>
        <v>090</v>
      </c>
      <c r="V20" s="13" t="str">
        <f>IF(入力!AK12="","",入力!AK12)</f>
        <v>7010</v>
      </c>
      <c r="W20" s="13" t="str">
        <f>IF(入力!AP12="","",入力!AP12)</f>
        <v>8802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、090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河村</v>
      </c>
      <c r="D24" s="51" t="str">
        <f>VLOOKUP($B$51,$A$53:$F$352,4)</f>
        <v>優杏</v>
      </c>
      <c r="E24" s="51" t="str">
        <f>VLOOKUP($B$51,$A$53:$F$352,5)</f>
        <v>カワムラ</v>
      </c>
      <c r="F24" s="51" t="str">
        <f>VLOOKUP($B$51,$A$53:$F$352,6)</f>
        <v>ユア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河村</v>
      </c>
      <c r="D53" s="13" t="str">
        <f>IF(入力!E26="","",入力!E26)</f>
        <v>優杏</v>
      </c>
      <c r="E53" s="13" t="str">
        <f>IF(入力!C25="","",入力!C25)</f>
        <v>カワムラ</v>
      </c>
      <c r="F53" s="13" t="str">
        <f>IF(入力!E25="","",入力!E25)</f>
        <v>ユア</v>
      </c>
      <c r="G53" s="13">
        <f>IF(入力!M25="","",入力!M25)</f>
        <v>519938382</v>
      </c>
      <c r="H53" s="13" t="str">
        <f>IF(入力!I25="","",入力!I25)</f>
        <v>四街道市立四和小学校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小林</v>
      </c>
      <c r="D54" s="13" t="str">
        <f>IF(入力!E28="","",入力!E28)</f>
        <v>莉那</v>
      </c>
      <c r="E54" s="13" t="str">
        <f>IF(入力!C27="","",入力!C27)</f>
        <v>コバヤシ</v>
      </c>
      <c r="F54" s="13" t="str">
        <f>IF(入力!E27="","",入力!E27)</f>
        <v>リアナ</v>
      </c>
      <c r="G54" s="13">
        <f>IF(入力!M27="","",入力!M27)</f>
        <v>519082849</v>
      </c>
      <c r="H54" s="13" t="str">
        <f>IF(入力!I27="","",入力!I27)</f>
        <v>四街道市立南小学校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荒久</v>
      </c>
      <c r="D55" s="13" t="str">
        <f>IF(入力!E30="","",入力!E30)</f>
        <v>結菜</v>
      </c>
      <c r="E55" s="13" t="str">
        <f>IF(入力!C29="","",入力!C29)</f>
        <v>アラク</v>
      </c>
      <c r="F55" s="13" t="str">
        <f>IF(入力!E29="","",入力!E29)</f>
        <v>ユイナ</v>
      </c>
      <c r="G55" s="13">
        <f>IF(入力!M29="","",入力!M29)</f>
        <v>521454474</v>
      </c>
      <c r="H55" s="13" t="str">
        <f>IF(入力!I29="","",入力!I29)</f>
        <v>四街道市立南小学校</v>
      </c>
      <c r="I55" s="13">
        <f>IF(入力!G29="","",入力!G29)</f>
        <v>6</v>
      </c>
      <c r="J55" s="13">
        <f>IF(入力!P29="","",入力!P29)</f>
        <v>163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深津</v>
      </c>
      <c r="D56" s="13" t="str">
        <f>IF(入力!E32="","",入力!E32)</f>
        <v>芽生</v>
      </c>
      <c r="E56" s="13" t="str">
        <f>IF(入力!C31="","",入力!C31)</f>
        <v>フカツ</v>
      </c>
      <c r="F56" s="13" t="str">
        <f>IF(入力!E31="","",入力!E31)</f>
        <v>メイ</v>
      </c>
      <c r="G56" s="13">
        <f>IF(入力!M31="","",入力!M31)</f>
        <v>521733678</v>
      </c>
      <c r="H56" s="13" t="str">
        <f>IF(入力!I31="","",入力!I31)</f>
        <v>四街道市立南小学校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小林</v>
      </c>
      <c r="D57" s="13" t="str">
        <f>IF(入力!E34="","",入力!E34)</f>
        <v>春</v>
      </c>
      <c r="E57" s="13" t="str">
        <f>IF(入力!C33="","",入力!C33)</f>
        <v>コバヤシ</v>
      </c>
      <c r="F57" s="13" t="str">
        <f>IF(入力!E33="","",入力!E33)</f>
        <v>ハル</v>
      </c>
      <c r="G57" s="13">
        <f>IF(入力!M33="","",入力!M33)</f>
        <v>520671728</v>
      </c>
      <c r="H57" s="13" t="str">
        <f>IF(入力!I33="","",入力!I33)</f>
        <v>四街道市立八木原小学校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東</v>
      </c>
      <c r="D58" s="13" t="str">
        <f>IF(入力!E36="","",入力!E36)</f>
        <v>璃音</v>
      </c>
      <c r="E58" s="13" t="str">
        <f>IF(入力!C35="","",入力!C35)</f>
        <v>アズマ</v>
      </c>
      <c r="F58" s="13" t="str">
        <f>IF(入力!E35="","",入力!E35)</f>
        <v>リオ</v>
      </c>
      <c r="G58" s="13">
        <f>IF(入力!M35="","",入力!M35)</f>
        <v>520671735</v>
      </c>
      <c r="H58" s="13" t="str">
        <f>IF(入力!I35="","",入力!I35)</f>
        <v>四街道市立八木原小学校</v>
      </c>
      <c r="I58" s="13">
        <f>IF(入力!G35="","",入力!G35)</f>
        <v>5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眞野</v>
      </c>
      <c r="D59" s="13" t="str">
        <f>IF(入力!E38="","",入力!E38)</f>
        <v>ひより</v>
      </c>
      <c r="E59" s="13" t="str">
        <f>IF(入力!C37="","",入力!C37)</f>
        <v>マノ</v>
      </c>
      <c r="F59" s="13" t="str">
        <f>IF(入力!E37="","",入力!E37)</f>
        <v>ヒヨリ</v>
      </c>
      <c r="G59" s="13">
        <f>IF(入力!M37="","",入力!M37)</f>
        <v>520715392</v>
      </c>
      <c r="H59" s="13" t="str">
        <f>IF(入力!I37="","",入力!I37)</f>
        <v>四街道市立八木原小学校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橋立</v>
      </c>
      <c r="D60" s="13" t="str">
        <f>IF(入力!E40="","",入力!E40)</f>
        <v>雛乃</v>
      </c>
      <c r="E60" s="13" t="str">
        <f>IF(入力!C39="","",入力!C39)</f>
        <v>ハシダテ</v>
      </c>
      <c r="F60" s="13" t="str">
        <f>IF(入力!E39="","",入力!E39)</f>
        <v>ヒナノ</v>
      </c>
      <c r="G60" s="13">
        <f>IF(入力!M39="","",入力!M39)</f>
        <v>521356310</v>
      </c>
      <c r="H60" s="13" t="str">
        <f>IF(入力!I39="","",入力!I39)</f>
        <v>四街道市立八木原小学校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西村</v>
      </c>
      <c r="D61" s="13" t="str">
        <f>IF(入力!E42="","",入力!E42)</f>
        <v>美英</v>
      </c>
      <c r="E61" s="13" t="str">
        <f>IF(入力!C41="","",入力!C41)</f>
        <v>ニシムラ</v>
      </c>
      <c r="F61" s="13" t="str">
        <f>IF(入力!E41="","",入力!E41)</f>
        <v>ミハナ</v>
      </c>
      <c r="G61" s="13">
        <f>IF(入力!M41="","",入力!M41)</f>
        <v>521595696</v>
      </c>
      <c r="H61" s="13" t="str">
        <f>IF(入力!I41="","",入力!I41)</f>
        <v>四街道市立八木原小学校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石井</v>
      </c>
      <c r="D62" s="13" t="str">
        <f>IF(入力!E44="","",入力!E44)</f>
        <v>蘭夢</v>
      </c>
      <c r="E62" s="13" t="str">
        <f>IF(入力!C43="","",入力!C43)</f>
        <v>イシイ</v>
      </c>
      <c r="F62" s="13" t="str">
        <f>IF(入力!E43="","",入力!E43)</f>
        <v>ラム</v>
      </c>
      <c r="G62" s="13">
        <f>IF(入力!M43="","",入力!M43)</f>
        <v>522743362</v>
      </c>
      <c r="H62" s="13" t="str">
        <f>IF(入力!I43="","",入力!I43)</f>
        <v>四街道市立大日小学校</v>
      </c>
      <c r="I62" s="13">
        <f>IF(入力!G43="","",入力!G43)</f>
        <v>5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深津</v>
      </c>
      <c r="D63" s="13" t="str">
        <f>IF(入力!E46="","",入力!E46)</f>
        <v>結生</v>
      </c>
      <c r="E63" s="13" t="str">
        <f>IF(入力!C45="","",入力!C45)</f>
        <v>フカツ</v>
      </c>
      <c r="F63" s="13" t="str">
        <f>IF(入力!E45="","",入力!E45)</f>
        <v>ユウ</v>
      </c>
      <c r="G63" s="13">
        <f>IF(入力!M45="","",入力!M45)</f>
        <v>521733685</v>
      </c>
      <c r="H63" s="13" t="str">
        <f>IF(入力!I45="","",入力!I45)</f>
        <v>四街道市立南小学校</v>
      </c>
      <c r="I63" s="13">
        <f>IF(入力!G45="","",入力!G45)</f>
        <v>4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平塚</v>
      </c>
      <c r="D64" s="13" t="str">
        <f>IF(入力!E48="","",入力!E48)</f>
        <v>彩奈</v>
      </c>
      <c r="E64" s="13" t="str">
        <f>IF(入力!C47="","",入力!C47)</f>
        <v>ヒラツカ</v>
      </c>
      <c r="F64" s="13" t="str">
        <f>IF(入力!E47="","",入力!E47)</f>
        <v>アヤナ</v>
      </c>
      <c r="G64" s="13">
        <f>IF(入力!M47="","",入力!M47)</f>
        <v>521826820</v>
      </c>
      <c r="H64" s="13" t="str">
        <f>IF(入力!I47="","",入力!I47)</f>
        <v>四街道市立中央小学校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2024-05-21T18:10:07Z</dcterms:modified>
</cp:coreProperties>
</file>