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7925" windowHeight="1138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<sst xmlns="http://schemas.openxmlformats.org/spreadsheetml/2006/main" count="297" uniqueCount="228">
  <si>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</si>
  <si>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</si>
  <si>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</si>
  <si>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</si>
  <si>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</si>
  <si>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</si>
  <si>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</si>
  <si>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</si>
  <si>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</si>
  <si>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</si>
  <si>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</si>
  <si>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</si>
  <si>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</si>
  <si>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</si>
  <si>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</si>
  <si>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</si>
  <si>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</si>
  <si>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</si>
  <si>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</si>
  <si>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</si>
  <si>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</si>
  <si>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</si>
  <si>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</si>
  <si>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</si>
  <si>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</si>
  <si>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</si>
  <si>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</si>
  <si>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</si>
  <si>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</si>
  <si>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</si>
  <si>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</si>
  <si>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</si>
  <si>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</si>
  <si>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</si>
  <si>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</si>
  <si>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</si>
  <si>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</si>
  <si>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</si>
  <si>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</si>
  <si>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</si>
  <si>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</si>
  <si>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</si>
  <si>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</si>
  <si>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</si>
  <si>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</si>
  <si>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</si>
  <si>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</si>
  <si>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</si>
  <si>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</si>
  <si>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</si>
  <si>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</si>
  <si>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</si>
  <si>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</si>
  <si>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</si>
  <si>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</si>
  <si>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</si>
  <si>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</si>
  <si>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</si>
  <si>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</si>
  <si>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</si>
  <si>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</si>
  <si>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</si>
  <si>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</si>
  <si>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</si>
  <si>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</si>
  <si>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</si>
  <si>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</si>
  <si>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</si>
  <si>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</si>
  <si>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</si>
  <si>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</si>
  <si>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</si>
  <si>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</si>
  <si>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</si>
  <si>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</si>
  <si>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</si>
  <si>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</si>
  <si>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</si>
  <si>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</si>
  <si>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</si>
  <si>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</si>
  <si>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</si>
  <si>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</si>
  <si>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</si>
  <si>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</si>
  <si>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</si>
  <si>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</si>
  <si>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</si>
  <si>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</si>
  <si>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</si>
  <si>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</si>
  <si>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</si>
  <si>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</si>
  <si>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</si>
  <si>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</si>
  <si>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</si>
  <si>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</si>
  <si>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</si>
  <si>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</si>
  <si>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</si>
  <si>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</si>
  <si>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</si>
  <si>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</si>
  <si>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</si>
  <si>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</si>
  <si>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</si>
  <si>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</si>
  <si>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</si>
  <si>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</si>
  <si>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</si>
  <si>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</si>
  <si>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</si>
  <si>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</si>
  <si>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</si>
  <si>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</si>
  <si>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</si>
  <si>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</si>
  <si>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</si>
  <si>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</si>
  <si>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</si>
  <si>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</si>
  <si>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</si>
  <si>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</si>
  <si>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</si>
  <si>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</si>
  <si>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</si>
  <si>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</si>
  <si>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</si>
  <si>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</si>
  <si>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</si>
  <si>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</si>
  <si>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</si>
  <si>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</si>
  <si>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</si>
  <si>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</t>
    <rPh sb="0" eb="3">
      <t>ヨツカイドウ</t>
    </rPh>
    <phoneticPr fontId="2"/>
  </si>
  <si>
    <t>総武本</t>
    <rPh sb="0" eb="2">
      <t>ソウブ</t>
    </rPh>
    <rPh sb="2" eb="3">
      <t>ホン</t>
    </rPh>
    <phoneticPr fontId="2"/>
  </si>
  <si>
    <t>秋葉</t>
    <rPh sb="0" eb="2">
      <t>アキバ</t>
    </rPh>
    <phoneticPr fontId="2"/>
  </si>
  <si>
    <t>博史</t>
    <rPh sb="0" eb="1">
      <t>ヒロシ</t>
    </rPh>
    <rPh sb="1" eb="2">
      <t>フミ</t>
    </rPh>
    <phoneticPr fontId="2"/>
  </si>
  <si>
    <t>091C0200774</t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</si>
  <si>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</si>
  <si>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</si>
  <si>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</si>
  <si>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</si>
  <si>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</si>
  <si>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</si>
  <si>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小林</t>
    <rPh sb="0" eb="2">
      <t>コバヤシ</t>
    </rPh>
    <phoneticPr fontId="2"/>
  </si>
  <si>
    <t>亮太</t>
    <rPh sb="0" eb="2">
      <t>リョウタ</t>
    </rPh>
    <phoneticPr fontId="2"/>
  </si>
  <si>
    <t>千葉県四街道市もねの里4-19-10</t>
    <phoneticPr fontId="2"/>
  </si>
  <si>
    <t>0016</t>
    <phoneticPr fontId="2"/>
  </si>
  <si>
    <t>090</t>
    <phoneticPr fontId="2"/>
  </si>
  <si>
    <t>7010</t>
    <phoneticPr fontId="2"/>
  </si>
  <si>
    <t>8802</t>
    <phoneticPr fontId="2"/>
  </si>
  <si>
    <t>284</t>
    <phoneticPr fontId="2"/>
  </si>
  <si>
    <t>0009</t>
    <phoneticPr fontId="2"/>
  </si>
  <si>
    <t>0007</t>
    <phoneticPr fontId="2"/>
  </si>
  <si>
    <t>4640</t>
    <phoneticPr fontId="2"/>
  </si>
  <si>
    <t>①</t>
    <phoneticPr fontId="2"/>
  </si>
  <si>
    <t>マノ</t>
    <phoneticPr fontId="2"/>
  </si>
  <si>
    <t>四街道市立八木原小学校</t>
    <rPh sb="0" eb="11">
      <t>ヨツカイドウシリツヤギハラショウガッコウ</t>
    </rPh>
    <phoneticPr fontId="2"/>
  </si>
  <si>
    <t>眞野</t>
    <rPh sb="0" eb="2">
      <t>マノ</t>
    </rPh>
    <phoneticPr fontId="2"/>
  </si>
  <si>
    <t>ハシダテ</t>
    <phoneticPr fontId="2"/>
  </si>
  <si>
    <t>ヒナノ</t>
    <phoneticPr fontId="2"/>
  </si>
  <si>
    <t>橋立</t>
    <rPh sb="0" eb="2">
      <t>ハシダテ</t>
    </rPh>
    <phoneticPr fontId="2"/>
  </si>
  <si>
    <t>雛乃</t>
    <rPh sb="0" eb="2">
      <t>ヒナノ</t>
    </rPh>
    <phoneticPr fontId="2"/>
  </si>
  <si>
    <t>小林</t>
    <rPh sb="0" eb="2">
      <t>コバヤシ</t>
    </rPh>
    <phoneticPr fontId="2"/>
  </si>
  <si>
    <t>春</t>
    <rPh sb="0" eb="1">
      <t>ハル</t>
    </rPh>
    <phoneticPr fontId="2"/>
  </si>
  <si>
    <t>リオ</t>
    <phoneticPr fontId="2"/>
  </si>
  <si>
    <t>東</t>
    <rPh sb="0" eb="1">
      <t>アズマ</t>
    </rPh>
    <phoneticPr fontId="2"/>
  </si>
  <si>
    <t>璃音</t>
    <rPh sb="0" eb="2">
      <t>リオト</t>
    </rPh>
    <phoneticPr fontId="2"/>
  </si>
  <si>
    <t>西村</t>
    <rPh sb="0" eb="2">
      <t>ニシムラ</t>
    </rPh>
    <phoneticPr fontId="2"/>
  </si>
  <si>
    <t>美英</t>
    <rPh sb="0" eb="2">
      <t>ミハナ</t>
    </rPh>
    <phoneticPr fontId="2"/>
  </si>
  <si>
    <t>ラム</t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</si>
  <si>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</si>
  <si>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石井</t>
    <rPh sb="0" eb="2">
      <t>イシイ</t>
    </rPh>
    <phoneticPr fontId="2"/>
  </si>
  <si>
    <t>蘭夢</t>
    <rPh sb="0" eb="2">
      <t>ランム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</si>
  <si>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</si>
  <si>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深津</t>
    <rPh sb="0" eb="2">
      <t>フカツ</t>
    </rPh>
    <phoneticPr fontId="2"/>
  </si>
  <si>
    <t>結生</t>
    <rPh sb="0" eb="1">
      <t>ムス</t>
    </rPh>
    <rPh sb="1" eb="2">
      <t>イ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</si>
  <si>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</si>
  <si>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平塚</t>
    <rPh sb="0" eb="2">
      <t>ヒラツカ</t>
    </rPh>
    <phoneticPr fontId="2"/>
  </si>
  <si>
    <t>彩奈</t>
    <rPh sb="0" eb="2">
      <t>アヤナ</t>
    </rPh>
    <phoneticPr fontId="2"/>
  </si>
  <si>
    <t>ササキ</t>
    <phoneticPr fontId="2"/>
  </si>
  <si>
    <t>リッカ</t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</si>
  <si>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</si>
  <si>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佐々木</t>
    <rPh sb="0" eb="3">
      <t>ササキ</t>
    </rPh>
    <phoneticPr fontId="2"/>
  </si>
  <si>
    <t>律歌</t>
    <rPh sb="0" eb="1">
      <t>リツ</t>
    </rPh>
    <rPh sb="1" eb="2">
      <t>ウタ</t>
    </rPh>
    <phoneticPr fontId="2"/>
  </si>
  <si>
    <t>スズキ</t>
    <phoneticPr fontId="2"/>
  </si>
  <si>
    <t>アンナ</t>
    <phoneticPr fontId="2"/>
  </si>
  <si>
    <t>鈴木</t>
    <rPh sb="0" eb="2">
      <t>スズキ</t>
    </rPh>
    <phoneticPr fontId="2"/>
  </si>
  <si>
    <t>杏菜</t>
    <rPh sb="0" eb="2">
      <t>アンナ</t>
    </rPh>
    <phoneticPr fontId="2"/>
  </si>
  <si>
    <t>大浦</t>
    <rPh sb="0" eb="2">
      <t>オオウラ</t>
    </rPh>
    <phoneticPr fontId="2"/>
  </si>
  <si>
    <t>結衣</t>
    <rPh sb="0" eb="2">
      <t>ユイ</t>
    </rPh>
    <phoneticPr fontId="2"/>
  </si>
  <si>
    <t>ミユ</t>
    <phoneticPr fontId="2"/>
  </si>
  <si>
    <t>佐倉市立間野台小学校</t>
    <rPh sb="0" eb="4">
      <t>サクラシリツ</t>
    </rPh>
    <rPh sb="4" eb="6">
      <t>マノ</t>
    </rPh>
    <rPh sb="6" eb="7">
      <t>ダイ</t>
    </rPh>
    <rPh sb="7" eb="10">
      <t>ショウガッコウ</t>
    </rPh>
    <phoneticPr fontId="2"/>
  </si>
  <si>
    <t>笹井</t>
    <rPh sb="0" eb="2">
      <t>ササイ</t>
    </rPh>
    <phoneticPr fontId="2"/>
  </si>
  <si>
    <t>実結</t>
    <rPh sb="0" eb="2">
      <t>ミユ</t>
    </rPh>
    <phoneticPr fontId="2"/>
  </si>
  <si>
    <t>ひより</t>
    <phoneticPr fontId="2"/>
  </si>
  <si>
    <t>アヤナ</t>
    <phoneticPr fontId="2"/>
  </si>
  <si>
    <t>オオウラ</t>
    <phoneticPr fontId="2"/>
  </si>
  <si>
    <t>イシイ</t>
    <phoneticPr fontId="2"/>
  </si>
  <si>
    <t>ユウ</t>
    <phoneticPr fontId="2"/>
  </si>
  <si>
    <t>ユイ</t>
    <phoneticPr fontId="2"/>
  </si>
  <si>
    <t>ヒヨリ</t>
    <phoneticPr fontId="2"/>
  </si>
  <si>
    <t>コバヤシ</t>
    <phoneticPr fontId="2"/>
  </si>
  <si>
    <t>ハル</t>
    <phoneticPr fontId="2"/>
  </si>
  <si>
    <t>アズマ</t>
    <phoneticPr fontId="2"/>
  </si>
  <si>
    <t>ニシムラ</t>
    <phoneticPr fontId="2"/>
  </si>
  <si>
    <t>ミハナ</t>
    <phoneticPr fontId="2"/>
  </si>
  <si>
    <t>フカツ</t>
    <phoneticPr fontId="2"/>
  </si>
  <si>
    <t>ヒラツカ</t>
    <phoneticPr fontId="2"/>
  </si>
  <si>
    <t>ササイ</t>
    <phoneticPr fontId="2"/>
  </si>
  <si>
    <t>古川</t>
    <rPh sb="0" eb="2">
      <t>フルカワ</t>
    </rPh>
    <phoneticPr fontId="2"/>
  </si>
  <si>
    <t>彩莉</t>
    <rPh sb="0" eb="1">
      <t>アヤ</t>
    </rPh>
    <rPh sb="1" eb="2">
      <t>リ</t>
    </rPh>
    <phoneticPr fontId="2"/>
  </si>
  <si>
    <t>フルカワ</t>
    <phoneticPr fontId="2"/>
  </si>
  <si>
    <t>アカリ</t>
    <phoneticPr fontId="2"/>
  </si>
  <si>
    <t>アキバ</t>
    <phoneticPr fontId="2"/>
  </si>
  <si>
    <t>ヒロシ</t>
    <phoneticPr fontId="2"/>
  </si>
  <si>
    <t>コバヤシ</t>
    <phoneticPr fontId="2"/>
  </si>
  <si>
    <t>リョウタ</t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</si>
  <si>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</si>
  <si>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カワムラ</t>
    <phoneticPr fontId="2"/>
  </si>
  <si>
    <t>アンナ</t>
    <phoneticPr fontId="2"/>
  </si>
  <si>
    <t>河村</t>
    <rPh sb="0" eb="2">
      <t>カワムラ</t>
    </rPh>
    <phoneticPr fontId="2"/>
  </si>
  <si>
    <t>杏奈</t>
    <rPh sb="0" eb="2">
      <t>アンナ</t>
    </rPh>
    <phoneticPr fontId="2"/>
  </si>
  <si>
    <t>千葉県四街道市めいわ1-16-4</t>
    <rPh sb="0" eb="3">
      <t>チバケン</t>
    </rPh>
    <rPh sb="3" eb="7">
      <t>ヨツカイドウシ</t>
    </rPh>
    <phoneticPr fontId="2"/>
  </si>
  <si>
    <t>1010</t>
    <phoneticPr fontId="2"/>
  </si>
  <si>
    <t>5426</t>
    <phoneticPr fontId="2"/>
  </si>
  <si>
    <t>新年度、新体制で臨む初めての公式戦。
新人戦の悔しさをバネに、拾って繋ぐバレーを磨いてきました。
最後まで諦めずにボールを追いかけ、得点を決めたら笑顔でコートを駆け回ります。
エンジョイバレーボールで、ベスト４以上を目指します。</t>
    <rPh sb="0" eb="1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</si>
</sst>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0" fillId="0" borderId="4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0" fillId="0" borderId="80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0" fillId="0" borderId="77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zoomScaleSheetLayoutView="100" workbookViewId="0">
      <selection activeCell="AA52" sqref="AA5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3" t="s">
        <v>119</v>
      </c>
      <c r="K2" s="229"/>
      <c r="L2" s="229"/>
      <c r="M2" s="229"/>
      <c r="N2" s="229"/>
      <c r="O2" s="230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6" t="s">
        <v>91</v>
      </c>
      <c r="K3" s="227"/>
      <c r="L3" s="227"/>
      <c r="M3" s="227"/>
      <c r="N3" s="227"/>
      <c r="O3" s="228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60" t="s">
        <v>113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430715648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5">
        <v>22014</v>
      </c>
      <c r="K5" s="205"/>
      <c r="L5" s="205"/>
      <c r="M5" s="205"/>
      <c r="N5" s="205"/>
      <c r="O5" s="205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134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1" t="s">
        <v>80</v>
      </c>
      <c r="B6" s="141"/>
      <c r="C6" s="144" t="s">
        <v>107</v>
      </c>
      <c r="D6" s="145"/>
      <c r="E6" s="146" t="s">
        <v>108</v>
      </c>
      <c r="F6" s="147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4" t="s">
        <v>124</v>
      </c>
    </row>
    <row r="7" spans="1:51" ht="13.5" customHeight="1">
      <c r="A7" s="71"/>
      <c r="B7" s="141"/>
      <c r="C7" s="148" t="s">
        <v>215</v>
      </c>
      <c r="D7" s="149"/>
      <c r="E7" s="150" t="s">
        <v>216</v>
      </c>
      <c r="F7" s="151"/>
      <c r="G7" s="207">
        <v>507262616</v>
      </c>
      <c r="H7" s="207"/>
      <c r="I7" s="207"/>
      <c r="J7" s="207">
        <v>15022</v>
      </c>
      <c r="K7" s="207"/>
      <c r="L7" s="207"/>
      <c r="M7" s="207" t="s">
        <v>138</v>
      </c>
      <c r="N7" s="207"/>
      <c r="O7" s="207"/>
      <c r="P7" s="183" t="s">
        <v>7</v>
      </c>
      <c r="Q7" s="184"/>
      <c r="R7" s="143" t="s">
        <v>139</v>
      </c>
      <c r="S7" s="143"/>
      <c r="T7" s="143"/>
      <c r="U7" s="143"/>
      <c r="V7" s="27" t="s">
        <v>8</v>
      </c>
      <c r="W7" s="135" t="s">
        <v>140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142</v>
      </c>
      <c r="AM7" s="59"/>
      <c r="AN7" s="59"/>
      <c r="AO7" s="59"/>
      <c r="AP7" s="59"/>
      <c r="AQ7" s="59"/>
      <c r="AR7" s="59"/>
      <c r="AS7" s="36" t="s">
        <v>10</v>
      </c>
      <c r="AT7" s="53">
        <v>59</v>
      </c>
    </row>
    <row r="8" spans="1:51" ht="18" customHeight="1">
      <c r="A8" s="71"/>
      <c r="B8" s="141"/>
      <c r="C8" s="152" t="s">
        <v>136</v>
      </c>
      <c r="D8" s="153"/>
      <c r="E8" s="154" t="s">
        <v>137</v>
      </c>
      <c r="F8" s="155"/>
      <c r="G8" s="207"/>
      <c r="H8" s="207"/>
      <c r="I8" s="207"/>
      <c r="J8" s="207"/>
      <c r="K8" s="207"/>
      <c r="L8" s="207"/>
      <c r="M8" s="207"/>
      <c r="N8" s="207"/>
      <c r="O8" s="207"/>
      <c r="P8" s="137" t="s">
        <v>141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0" t="s">
        <v>143</v>
      </c>
      <c r="AL8" s="61"/>
      <c r="AM8" s="61"/>
      <c r="AN8" s="61"/>
      <c r="AO8" s="37" t="s">
        <v>11</v>
      </c>
      <c r="AP8" s="61" t="s">
        <v>144</v>
      </c>
      <c r="AQ8" s="61"/>
      <c r="AR8" s="61"/>
      <c r="AS8" s="62"/>
      <c r="AT8" s="53"/>
    </row>
    <row r="9" spans="1:51" ht="14.45" customHeight="1">
      <c r="A9" s="71" t="s">
        <v>82</v>
      </c>
      <c r="B9" s="141"/>
      <c r="C9" s="148" t="s">
        <v>217</v>
      </c>
      <c r="D9" s="149"/>
      <c r="E9" s="150" t="s">
        <v>218</v>
      </c>
      <c r="F9" s="151"/>
      <c r="G9" s="207">
        <v>515972947</v>
      </c>
      <c r="H9" s="207"/>
      <c r="I9" s="207"/>
      <c r="J9" s="207"/>
      <c r="K9" s="207"/>
      <c r="L9" s="207"/>
      <c r="M9" s="207">
        <v>431405</v>
      </c>
      <c r="N9" s="207"/>
      <c r="O9" s="207"/>
      <c r="P9" s="183" t="s">
        <v>7</v>
      </c>
      <c r="Q9" s="184"/>
      <c r="R9" s="143" t="s">
        <v>139</v>
      </c>
      <c r="S9" s="143"/>
      <c r="T9" s="143"/>
      <c r="U9" s="143"/>
      <c r="V9" s="27" t="s">
        <v>8</v>
      </c>
      <c r="W9" s="135" t="s">
        <v>148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149</v>
      </c>
      <c r="AM9" s="59"/>
      <c r="AN9" s="59"/>
      <c r="AO9" s="59"/>
      <c r="AP9" s="59"/>
      <c r="AQ9" s="59"/>
      <c r="AR9" s="59"/>
      <c r="AS9" s="36" t="s">
        <v>126</v>
      </c>
      <c r="AT9" s="54">
        <v>38</v>
      </c>
    </row>
    <row r="10" spans="1:51" ht="18" customHeight="1">
      <c r="A10" s="71"/>
      <c r="B10" s="141"/>
      <c r="C10" s="152" t="s">
        <v>145</v>
      </c>
      <c r="D10" s="153"/>
      <c r="E10" s="154" t="s">
        <v>146</v>
      </c>
      <c r="F10" s="155"/>
      <c r="G10" s="207"/>
      <c r="H10" s="207"/>
      <c r="I10" s="207"/>
      <c r="J10" s="207"/>
      <c r="K10" s="207"/>
      <c r="L10" s="207"/>
      <c r="M10" s="207"/>
      <c r="N10" s="207"/>
      <c r="O10" s="207"/>
      <c r="P10" s="137" t="s">
        <v>147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56"/>
      <c r="AK10" s="60" t="s">
        <v>150</v>
      </c>
      <c r="AL10" s="61"/>
      <c r="AM10" s="61"/>
      <c r="AN10" s="61"/>
      <c r="AO10" s="37" t="s">
        <v>127</v>
      </c>
      <c r="AP10" s="61" t="s">
        <v>151</v>
      </c>
      <c r="AQ10" s="61"/>
      <c r="AR10" s="61"/>
      <c r="AS10" s="62"/>
      <c r="AT10" s="54"/>
    </row>
    <row r="11" spans="1:51" ht="14.45" customHeight="1">
      <c r="A11" s="71" t="s">
        <v>83</v>
      </c>
      <c r="B11" s="141"/>
      <c r="C11" s="148" t="s">
        <v>220</v>
      </c>
      <c r="D11" s="149"/>
      <c r="E11" s="150" t="s">
        <v>221</v>
      </c>
      <c r="F11" s="151"/>
      <c r="G11" s="207">
        <v>524339273</v>
      </c>
      <c r="H11" s="207"/>
      <c r="I11" s="207"/>
      <c r="J11" s="207"/>
      <c r="K11" s="207"/>
      <c r="L11" s="207"/>
      <c r="M11" s="207"/>
      <c r="N11" s="207"/>
      <c r="O11" s="207"/>
      <c r="P11" s="183" t="s">
        <v>7</v>
      </c>
      <c r="Q11" s="184"/>
      <c r="R11" s="143" t="s">
        <v>152</v>
      </c>
      <c r="S11" s="143"/>
      <c r="T11" s="143"/>
      <c r="U11" s="143"/>
      <c r="V11" s="27" t="s">
        <v>8</v>
      </c>
      <c r="W11" s="135" t="s">
        <v>153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149</v>
      </c>
      <c r="AM11" s="59"/>
      <c r="AN11" s="59"/>
      <c r="AO11" s="59"/>
      <c r="AP11" s="59"/>
      <c r="AQ11" s="59"/>
      <c r="AR11" s="59"/>
      <c r="AS11" s="36" t="s">
        <v>126</v>
      </c>
      <c r="AT11" s="54">
        <v>43</v>
      </c>
    </row>
    <row r="12" spans="1:51" ht="18" customHeight="1">
      <c r="A12" s="71"/>
      <c r="B12" s="141"/>
      <c r="C12" s="152" t="s">
        <v>222</v>
      </c>
      <c r="D12" s="153"/>
      <c r="E12" s="154" t="s">
        <v>223</v>
      </c>
      <c r="F12" s="155"/>
      <c r="G12" s="207"/>
      <c r="H12" s="207"/>
      <c r="I12" s="207"/>
      <c r="J12" s="207"/>
      <c r="K12" s="207"/>
      <c r="L12" s="207"/>
      <c r="M12" s="207"/>
      <c r="N12" s="207"/>
      <c r="O12" s="207"/>
      <c r="P12" s="137" t="s">
        <v>224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56"/>
      <c r="AK12" s="60" t="s">
        <v>225</v>
      </c>
      <c r="AL12" s="61"/>
      <c r="AM12" s="61"/>
      <c r="AN12" s="61"/>
      <c r="AO12" s="37" t="s">
        <v>127</v>
      </c>
      <c r="AP12" s="61" t="s">
        <v>226</v>
      </c>
      <c r="AQ12" s="61"/>
      <c r="AR12" s="61"/>
      <c r="AS12" s="62"/>
      <c r="AT12" s="54"/>
    </row>
    <row r="13" spans="1:51" ht="15" customHeight="1">
      <c r="A13" s="71" t="s">
        <v>84</v>
      </c>
      <c r="B13" s="141"/>
      <c r="C13" s="148" t="s">
        <v>215</v>
      </c>
      <c r="D13" s="149"/>
      <c r="E13" s="150" t="s">
        <v>216</v>
      </c>
      <c r="F13" s="151"/>
      <c r="G13" s="210"/>
      <c r="H13" s="210"/>
      <c r="I13" s="210"/>
      <c r="J13" s="210"/>
      <c r="K13" s="210"/>
      <c r="L13" s="210"/>
      <c r="M13" s="210"/>
      <c r="N13" s="210"/>
      <c r="O13" s="210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55"/>
    </row>
    <row r="14" spans="1:51" ht="18" customHeight="1">
      <c r="A14" s="71"/>
      <c r="B14" s="141"/>
      <c r="C14" s="152" t="s">
        <v>136</v>
      </c>
      <c r="D14" s="153"/>
      <c r="E14" s="154" t="s">
        <v>137</v>
      </c>
      <c r="F14" s="155"/>
      <c r="G14" s="210"/>
      <c r="H14" s="210"/>
      <c r="I14" s="210"/>
      <c r="J14" s="210"/>
      <c r="K14" s="210"/>
      <c r="L14" s="210"/>
      <c r="M14" s="210"/>
      <c r="N14" s="210"/>
      <c r="O14" s="210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55"/>
    </row>
    <row r="15" spans="1:51" ht="15" customHeight="1">
      <c r="A15" s="211" t="s">
        <v>98</v>
      </c>
      <c r="B15" s="141"/>
      <c r="C15" s="148" t="s">
        <v>215</v>
      </c>
      <c r="D15" s="149"/>
      <c r="E15" s="150" t="s">
        <v>216</v>
      </c>
      <c r="F15" s="151"/>
      <c r="G15" s="210"/>
      <c r="H15" s="210"/>
      <c r="I15" s="210"/>
      <c r="J15" s="210"/>
      <c r="K15" s="210"/>
      <c r="L15" s="210"/>
      <c r="M15" s="210"/>
      <c r="N15" s="210"/>
      <c r="O15" s="210"/>
      <c r="P15" s="183" t="s">
        <v>7</v>
      </c>
      <c r="Q15" s="184"/>
      <c r="R15" s="143" t="s">
        <v>139</v>
      </c>
      <c r="S15" s="143"/>
      <c r="T15" s="143"/>
      <c r="U15" s="143"/>
      <c r="V15" s="27" t="s">
        <v>8</v>
      </c>
      <c r="W15" s="135" t="s">
        <v>154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142</v>
      </c>
      <c r="AM15" s="59"/>
      <c r="AN15" s="59"/>
      <c r="AO15" s="59"/>
      <c r="AP15" s="59"/>
      <c r="AQ15" s="59"/>
      <c r="AR15" s="59"/>
      <c r="AS15" s="36" t="s">
        <v>126</v>
      </c>
      <c r="AT15" s="54">
        <v>59</v>
      </c>
    </row>
    <row r="16" spans="1:51" ht="18" customHeight="1">
      <c r="A16" s="71"/>
      <c r="B16" s="141"/>
      <c r="C16" s="152" t="s">
        <v>136</v>
      </c>
      <c r="D16" s="153"/>
      <c r="E16" s="154" t="s">
        <v>137</v>
      </c>
      <c r="F16" s="155"/>
      <c r="G16" s="210"/>
      <c r="H16" s="210"/>
      <c r="I16" s="210"/>
      <c r="J16" s="210"/>
      <c r="K16" s="210"/>
      <c r="L16" s="210"/>
      <c r="M16" s="210"/>
      <c r="N16" s="210"/>
      <c r="O16" s="210"/>
      <c r="P16" s="137" t="s">
        <v>141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60" t="s">
        <v>143</v>
      </c>
      <c r="AL16" s="61"/>
      <c r="AM16" s="61"/>
      <c r="AN16" s="61"/>
      <c r="AO16" s="37" t="s">
        <v>127</v>
      </c>
      <c r="AP16" s="61" t="s">
        <v>155</v>
      </c>
      <c r="AQ16" s="61"/>
      <c r="AR16" s="61"/>
      <c r="AS16" s="62"/>
      <c r="AT16" s="54"/>
    </row>
    <row r="17" spans="1:46">
      <c r="A17" s="71" t="s">
        <v>0</v>
      </c>
      <c r="B17" s="141"/>
      <c r="C17" s="198" t="str">
        <f>IF(P16="","",P16)</f>
        <v>千葉県四街道市さつきヶ丘13-4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41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41"/>
      <c r="C19" s="198" t="str">
        <f>IF(AL15="","",AL15&amp;"-"&amp;AK16&amp;"-"&amp;AP16)</f>
        <v>043-422-4640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41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85</v>
      </c>
      <c r="B21" s="141"/>
      <c r="C21" s="220" t="s">
        <v>149</v>
      </c>
      <c r="D21" s="221"/>
      <c r="E21" s="212">
        <v>9815</v>
      </c>
      <c r="F21" s="212"/>
      <c r="G21" s="212">
        <v>8502</v>
      </c>
      <c r="H21" s="21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6"/>
      <c r="B22" s="237"/>
      <c r="C22" s="222"/>
      <c r="D22" s="223"/>
      <c r="E22" s="213"/>
      <c r="F22" s="213"/>
      <c r="G22" s="213"/>
      <c r="H22" s="21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8" t="s">
        <v>130</v>
      </c>
      <c r="B23" s="139" t="s">
        <v>86</v>
      </c>
      <c r="C23" s="200" t="s">
        <v>105</v>
      </c>
      <c r="D23" s="201"/>
      <c r="E23" s="202" t="s">
        <v>106</v>
      </c>
      <c r="F23" s="203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97" t="s">
        <v>99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1"/>
      <c r="C24" s="190" t="s">
        <v>103</v>
      </c>
      <c r="D24" s="191"/>
      <c r="E24" s="192" t="s">
        <v>104</v>
      </c>
      <c r="F24" s="193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204" t="s">
        <v>156</v>
      </c>
      <c r="C25" s="185" t="s">
        <v>157</v>
      </c>
      <c r="D25" s="112"/>
      <c r="E25" s="194" t="s">
        <v>202</v>
      </c>
      <c r="F25" s="114"/>
      <c r="G25" s="98">
        <v>6</v>
      </c>
      <c r="H25" s="99"/>
      <c r="I25" s="102" t="s">
        <v>158</v>
      </c>
      <c r="J25" s="103"/>
      <c r="K25" s="103"/>
      <c r="L25" s="99"/>
      <c r="M25" s="98">
        <v>520715392</v>
      </c>
      <c r="N25" s="103"/>
      <c r="O25" s="99"/>
      <c r="P25" s="98">
        <v>140</v>
      </c>
      <c r="Q25" s="103"/>
      <c r="R25" s="103"/>
      <c r="S25" s="103"/>
      <c r="T25" s="105"/>
      <c r="U25" s="1"/>
      <c r="V25" s="1"/>
      <c r="W25" s="1"/>
      <c r="X25" s="1"/>
      <c r="Y25" s="214">
        <v>15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95" t="s">
        <v>159</v>
      </c>
      <c r="D26" s="116"/>
      <c r="E26" s="199" t="s">
        <v>196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85" t="s">
        <v>160</v>
      </c>
      <c r="D27" s="112"/>
      <c r="E27" s="194" t="s">
        <v>161</v>
      </c>
      <c r="F27" s="114"/>
      <c r="G27" s="98">
        <v>6</v>
      </c>
      <c r="H27" s="99"/>
      <c r="I27" s="98" t="s">
        <v>158</v>
      </c>
      <c r="J27" s="103"/>
      <c r="K27" s="103"/>
      <c r="L27" s="99"/>
      <c r="M27" s="98">
        <v>521356310</v>
      </c>
      <c r="N27" s="103"/>
      <c r="O27" s="99"/>
      <c r="P27" s="98">
        <v>156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95" t="s">
        <v>162</v>
      </c>
      <c r="D28" s="116"/>
      <c r="E28" s="199" t="s">
        <v>163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85" t="s">
        <v>203</v>
      </c>
      <c r="D29" s="112"/>
      <c r="E29" s="194" t="s">
        <v>204</v>
      </c>
      <c r="F29" s="114"/>
      <c r="G29" s="98">
        <v>6</v>
      </c>
      <c r="H29" s="99"/>
      <c r="I29" s="98" t="s">
        <v>158</v>
      </c>
      <c r="J29" s="103"/>
      <c r="K29" s="103"/>
      <c r="L29" s="99"/>
      <c r="M29" s="98">
        <v>520671728</v>
      </c>
      <c r="N29" s="103"/>
      <c r="O29" s="99"/>
      <c r="P29" s="98">
        <v>139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95" t="s">
        <v>164</v>
      </c>
      <c r="D30" s="116"/>
      <c r="E30" s="199" t="s">
        <v>165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85" t="s">
        <v>205</v>
      </c>
      <c r="D31" s="112"/>
      <c r="E31" s="194" t="s">
        <v>166</v>
      </c>
      <c r="F31" s="114"/>
      <c r="G31" s="98">
        <v>6</v>
      </c>
      <c r="H31" s="99"/>
      <c r="I31" s="102" t="s">
        <v>158</v>
      </c>
      <c r="J31" s="103"/>
      <c r="K31" s="103"/>
      <c r="L31" s="99"/>
      <c r="M31" s="98">
        <v>520671735</v>
      </c>
      <c r="N31" s="103"/>
      <c r="O31" s="99"/>
      <c r="P31" s="98">
        <v>147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95" t="s">
        <v>167</v>
      </c>
      <c r="D32" s="116"/>
      <c r="E32" s="199" t="s">
        <v>168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85" t="s">
        <v>206</v>
      </c>
      <c r="D33" s="112"/>
      <c r="E33" s="194" t="s">
        <v>207</v>
      </c>
      <c r="F33" s="114"/>
      <c r="G33" s="98">
        <v>6</v>
      </c>
      <c r="H33" s="99"/>
      <c r="I33" s="102" t="s">
        <v>158</v>
      </c>
      <c r="J33" s="103"/>
      <c r="K33" s="103"/>
      <c r="L33" s="99"/>
      <c r="M33" s="98">
        <v>521595696</v>
      </c>
      <c r="N33" s="103"/>
      <c r="O33" s="99"/>
      <c r="P33" s="98">
        <v>146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03"/>
      <c r="AA33" s="103"/>
      <c r="AB33" s="103"/>
      <c r="AC33" s="103"/>
      <c r="AD33" s="103"/>
      <c r="AE33" s="103"/>
      <c r="AF33" s="103"/>
      <c r="AG33" s="10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95" t="s">
        <v>169</v>
      </c>
      <c r="D34" s="116"/>
      <c r="E34" s="199" t="s">
        <v>170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2"/>
      <c r="Z34" s="133"/>
      <c r="AA34" s="133"/>
      <c r="AB34" s="133"/>
      <c r="AC34" s="133"/>
      <c r="AD34" s="133"/>
      <c r="AE34" s="133"/>
      <c r="AF34" s="133"/>
      <c r="AG34" s="1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85" t="s">
        <v>199</v>
      </c>
      <c r="D35" s="112"/>
      <c r="E35" s="194" t="s">
        <v>171</v>
      </c>
      <c r="F35" s="114"/>
      <c r="G35" s="98">
        <v>6</v>
      </c>
      <c r="H35" s="99"/>
      <c r="I35" s="102" t="s">
        <v>172</v>
      </c>
      <c r="J35" s="103"/>
      <c r="K35" s="103"/>
      <c r="L35" s="99"/>
      <c r="M35" s="98">
        <v>522743362</v>
      </c>
      <c r="N35" s="103"/>
      <c r="O35" s="99"/>
      <c r="P35" s="98">
        <v>138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95" t="s">
        <v>173</v>
      </c>
      <c r="D36" s="116"/>
      <c r="E36" s="199" t="s">
        <v>174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208</v>
      </c>
      <c r="D37" s="112"/>
      <c r="E37" s="113" t="s">
        <v>200</v>
      </c>
      <c r="F37" s="114"/>
      <c r="G37" s="98">
        <v>5</v>
      </c>
      <c r="H37" s="99"/>
      <c r="I37" s="102" t="s">
        <v>175</v>
      </c>
      <c r="J37" s="103"/>
      <c r="K37" s="103"/>
      <c r="L37" s="99"/>
      <c r="M37" s="98">
        <v>521733685</v>
      </c>
      <c r="N37" s="103"/>
      <c r="O37" s="99"/>
      <c r="P37" s="98">
        <v>135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176</v>
      </c>
      <c r="D38" s="116"/>
      <c r="E38" s="117" t="s">
        <v>177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209</v>
      </c>
      <c r="D39" s="112"/>
      <c r="E39" s="113" t="s">
        <v>197</v>
      </c>
      <c r="F39" s="114"/>
      <c r="G39" s="98">
        <v>5</v>
      </c>
      <c r="H39" s="99"/>
      <c r="I39" s="102" t="s">
        <v>178</v>
      </c>
      <c r="J39" s="103"/>
      <c r="K39" s="103"/>
      <c r="L39" s="99"/>
      <c r="M39" s="98">
        <v>521826820</v>
      </c>
      <c r="N39" s="103"/>
      <c r="O39" s="99"/>
      <c r="P39" s="98">
        <v>143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179</v>
      </c>
      <c r="D40" s="116"/>
      <c r="E40" s="117" t="s">
        <v>180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181</v>
      </c>
      <c r="D41" s="112"/>
      <c r="E41" s="113" t="s">
        <v>182</v>
      </c>
      <c r="F41" s="114"/>
      <c r="G41" s="98">
        <v>5</v>
      </c>
      <c r="H41" s="99"/>
      <c r="I41" s="102" t="s">
        <v>183</v>
      </c>
      <c r="J41" s="103"/>
      <c r="K41" s="103"/>
      <c r="L41" s="99"/>
      <c r="M41" s="98">
        <v>523057406</v>
      </c>
      <c r="N41" s="103"/>
      <c r="O41" s="99"/>
      <c r="P41" s="98">
        <v>134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184</v>
      </c>
      <c r="D42" s="116"/>
      <c r="E42" s="117" t="s">
        <v>185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186</v>
      </c>
      <c r="D43" s="112"/>
      <c r="E43" s="113" t="s">
        <v>187</v>
      </c>
      <c r="F43" s="114"/>
      <c r="G43" s="98">
        <v>5</v>
      </c>
      <c r="H43" s="99"/>
      <c r="I43" s="102" t="s">
        <v>172</v>
      </c>
      <c r="J43" s="103"/>
      <c r="K43" s="103"/>
      <c r="L43" s="99"/>
      <c r="M43" s="98">
        <v>523083634</v>
      </c>
      <c r="N43" s="103"/>
      <c r="O43" s="99"/>
      <c r="P43" s="98">
        <v>151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188</v>
      </c>
      <c r="D44" s="116"/>
      <c r="E44" s="117" t="s">
        <v>189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198</v>
      </c>
      <c r="D45" s="112"/>
      <c r="E45" s="113" t="s">
        <v>201</v>
      </c>
      <c r="F45" s="114"/>
      <c r="G45" s="98">
        <v>5</v>
      </c>
      <c r="H45" s="99"/>
      <c r="I45" s="102" t="s">
        <v>175</v>
      </c>
      <c r="J45" s="103"/>
      <c r="K45" s="103"/>
      <c r="L45" s="99"/>
      <c r="M45" s="98">
        <v>523677703</v>
      </c>
      <c r="N45" s="103"/>
      <c r="O45" s="99"/>
      <c r="P45" s="98">
        <v>137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190</v>
      </c>
      <c r="D46" s="116"/>
      <c r="E46" s="117" t="s">
        <v>191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210</v>
      </c>
      <c r="D47" s="112"/>
      <c r="E47" s="113" t="s">
        <v>192</v>
      </c>
      <c r="F47" s="114"/>
      <c r="G47" s="98">
        <v>5</v>
      </c>
      <c r="H47" s="99"/>
      <c r="I47" s="102" t="s">
        <v>193</v>
      </c>
      <c r="J47" s="103"/>
      <c r="K47" s="103"/>
      <c r="L47" s="99"/>
      <c r="M47" s="98">
        <v>524339280</v>
      </c>
      <c r="N47" s="103"/>
      <c r="O47" s="99"/>
      <c r="P47" s="98">
        <v>145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6"/>
      <c r="B48" s="197"/>
      <c r="C48" s="115" t="s">
        <v>194</v>
      </c>
      <c r="D48" s="116"/>
      <c r="E48" s="117" t="s">
        <v>195</v>
      </c>
      <c r="F48" s="118"/>
      <c r="G48" s="100"/>
      <c r="H48" s="101"/>
      <c r="I48" s="100"/>
      <c r="J48" s="104"/>
      <c r="K48" s="104"/>
      <c r="L48" s="101"/>
      <c r="M48" s="100"/>
      <c r="N48" s="104"/>
      <c r="O48" s="101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2">
        <v>13</v>
      </c>
      <c r="C49" s="74" t="s">
        <v>213</v>
      </c>
      <c r="D49" s="75"/>
      <c r="E49" s="76" t="s">
        <v>214</v>
      </c>
      <c r="F49" s="77"/>
      <c r="G49" s="63">
        <v>5</v>
      </c>
      <c r="H49" s="65"/>
      <c r="I49" s="92" t="s">
        <v>219</v>
      </c>
      <c r="J49" s="64"/>
      <c r="K49" s="64"/>
      <c r="L49" s="65"/>
      <c r="M49" s="63">
        <v>524142828</v>
      </c>
      <c r="N49" s="64"/>
      <c r="O49" s="65"/>
      <c r="P49" s="63">
        <v>148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8" t="s">
        <v>211</v>
      </c>
      <c r="D50" s="79"/>
      <c r="E50" s="80" t="s">
        <v>212</v>
      </c>
      <c r="F50" s="81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88"/>
      <c r="D51" s="75"/>
      <c r="E51" s="75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9"/>
      <c r="D52" s="90"/>
      <c r="E52" s="90"/>
      <c r="F52" s="91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6" t="s">
        <v>102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40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7" t="s">
        <v>227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6">
        <f>LEN(A55)</f>
        <v>114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ignoredErrors>
    <ignoredError sqref="R7 W7 C21 R9 W9 R11 W11 R15 W15 AL7 AK8 AP8 AL9 AK10 AP10 AL11 AL15 AK16 AP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15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クローバー・Ｖ四街道</v>
      </c>
      <c r="C7" s="13" t="str">
        <f>IF(入力!C2="","",入力!C2)</f>
        <v>クローバー・ブイヨツカイドウ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小林</v>
      </c>
      <c r="D17" s="13" t="str">
        <f>IF(入力!E10="","",入力!E10)</f>
        <v>亮太</v>
      </c>
      <c r="E17" s="13" t="str">
        <f>IF(入力!C9="","",入力!C9)</f>
        <v>コバヤシ</v>
      </c>
      <c r="F17" s="13" t="str">
        <f>IF(入力!E9="","",入力!E9)</f>
        <v>リョウタ</v>
      </c>
      <c r="G17" s="13">
        <f>IF(入力!G9="","",入力!G9)</f>
        <v>515972947</v>
      </c>
      <c r="H17" s="13" t="str">
        <f>IF(入力!J9="","",入力!J9)</f>
        <v/>
      </c>
      <c r="I17" s="13">
        <f>IF(入力!M9="","",入力!M9)</f>
        <v>431405</v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千葉県四街道市もねの里4-19-10</v>
      </c>
      <c r="U17" s="13" t="str">
        <f>IF(入力!AL9="","",入力!AL9)</f>
        <v>090</v>
      </c>
      <c r="V17" s="13" t="str">
        <f>IF(入力!AK10="","",入力!AK10)</f>
        <v>7010</v>
      </c>
      <c r="W17" s="13" t="str">
        <f>IF(入力!AP10="","",入力!AP10)</f>
        <v>8802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河村</v>
      </c>
      <c r="D20" s="13" t="str">
        <f>IF(入力!E12="","",入力!E12)</f>
        <v>杏奈</v>
      </c>
      <c r="E20" s="13" t="str">
        <f>IF(入力!C11="","",入力!C11)</f>
        <v>カワムラ</v>
      </c>
      <c r="F20" s="13" t="str">
        <f>IF(入力!E11="","",入力!E11)</f>
        <v>アンナ</v>
      </c>
      <c r="G20" s="13">
        <f>IF(入力!G11="","",入力!G11)</f>
        <v>524339273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0009</v>
      </c>
      <c r="T20" s="13" t="str">
        <f>IF(入力!P12="","",入力!P12)</f>
        <v>千葉県四街道市めいわ1-16-4</v>
      </c>
      <c r="U20" s="13" t="str">
        <f>IF(入力!AL11="","",入力!AL11)</f>
        <v>090</v>
      </c>
      <c r="V20" s="13" t="str">
        <f>IF(入力!AK12="","",入力!AK12)</f>
        <v>1010</v>
      </c>
      <c r="W20" s="13" t="str">
        <f>IF(入力!AP12="","",入力!AP12)</f>
        <v>5426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眞野</v>
      </c>
      <c r="D24" s="51" t="str">
        <f>VLOOKUP($B$51,$A$53:$F$352,4)</f>
        <v>ひより</v>
      </c>
      <c r="E24" s="51" t="str">
        <f>VLOOKUP($B$51,$A$53:$F$352,5)</f>
        <v>マノ</v>
      </c>
      <c r="F24" s="51" t="str">
        <f>VLOOKUP($B$51,$A$53:$F$352,6)</f>
        <v>ヒヨリ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眞野</v>
      </c>
      <c r="D53" s="13" t="str">
        <f>IF(入力!E26="","",入力!E26)</f>
        <v>ひより</v>
      </c>
      <c r="E53" s="13" t="str">
        <f>IF(入力!C25="","",入力!C25)</f>
        <v>マノ</v>
      </c>
      <c r="F53" s="13" t="str">
        <f>IF(入力!E25="","",入力!E25)</f>
        <v>ヒヨリ</v>
      </c>
      <c r="G53" s="13">
        <f>IF(入力!M25="","",入力!M25)</f>
        <v>520715392</v>
      </c>
      <c r="H53" s="13" t="str">
        <f>IF(入力!I25="","",入力!I25)</f>
        <v>四街道市立八木原小学校</v>
      </c>
      <c r="I53" s="13">
        <f>IF(入力!G25="","",入力!G25)</f>
        <v>6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橋立</v>
      </c>
      <c r="D54" s="13" t="str">
        <f>IF(入力!E28="","",入力!E28)</f>
        <v>雛乃</v>
      </c>
      <c r="E54" s="13" t="str">
        <f>IF(入力!C27="","",入力!C27)</f>
        <v>ハシダテ</v>
      </c>
      <c r="F54" s="13" t="str">
        <f>IF(入力!E27="","",入力!E27)</f>
        <v>ヒナノ</v>
      </c>
      <c r="G54" s="13">
        <f>IF(入力!M27="","",入力!M27)</f>
        <v>521356310</v>
      </c>
      <c r="H54" s="13" t="str">
        <f>IF(入力!I27="","",入力!I27)</f>
        <v>四街道市立八木原小学校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春</v>
      </c>
      <c r="E55" s="13" t="str">
        <f>IF(入力!C29="","",入力!C29)</f>
        <v>コバヤシ</v>
      </c>
      <c r="F55" s="13" t="str">
        <f>IF(入力!E29="","",入力!E29)</f>
        <v>ハル</v>
      </c>
      <c r="G55" s="13">
        <f>IF(入力!M29="","",入力!M29)</f>
        <v>520671728</v>
      </c>
      <c r="H55" s="13" t="str">
        <f>IF(入力!I29="","",入力!I29)</f>
        <v>四街道市立八木原小学校</v>
      </c>
      <c r="I55" s="13">
        <f>IF(入力!G29="","",入力!G29)</f>
        <v>6</v>
      </c>
      <c r="J55" s="13">
        <f>IF(入力!P29="","",入力!P29)</f>
        <v>139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東</v>
      </c>
      <c r="D56" s="13" t="str">
        <f>IF(入力!E32="","",入力!E32)</f>
        <v>璃音</v>
      </c>
      <c r="E56" s="13" t="str">
        <f>IF(入力!C31="","",入力!C31)</f>
        <v>アズマ</v>
      </c>
      <c r="F56" s="13" t="str">
        <f>IF(入力!E31="","",入力!E31)</f>
        <v>リオ</v>
      </c>
      <c r="G56" s="13">
        <f>IF(入力!M31="","",入力!M31)</f>
        <v>520671735</v>
      </c>
      <c r="H56" s="13" t="str">
        <f>IF(入力!I31="","",入力!I31)</f>
        <v>四街道市立八木原小学校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西村</v>
      </c>
      <c r="D57" s="13" t="str">
        <f>IF(入力!E34="","",入力!E34)</f>
        <v>美英</v>
      </c>
      <c r="E57" s="13" t="str">
        <f>IF(入力!C33="","",入力!C33)</f>
        <v>ニシムラ</v>
      </c>
      <c r="F57" s="13" t="str">
        <f>IF(入力!E33="","",入力!E33)</f>
        <v>ミハナ</v>
      </c>
      <c r="G57" s="13">
        <f>IF(入力!M33="","",入力!M33)</f>
        <v>521595696</v>
      </c>
      <c r="H57" s="13" t="str">
        <f>IF(入力!I33="","",入力!I33)</f>
        <v>四街道市立八木原小学校</v>
      </c>
      <c r="I57" s="13">
        <f>IF(入力!G33="","",入力!G33)</f>
        <v>6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蘭夢</v>
      </c>
      <c r="E58" s="13" t="str">
        <f>IF(入力!C35="","",入力!C35)</f>
        <v>イシイ</v>
      </c>
      <c r="F58" s="13" t="str">
        <f>IF(入力!E35="","",入力!E35)</f>
        <v>ラム</v>
      </c>
      <c r="G58" s="13">
        <f>IF(入力!M35="","",入力!M35)</f>
        <v>522743362</v>
      </c>
      <c r="H58" s="13" t="str">
        <f>IF(入力!I35="","",入力!I35)</f>
        <v>四街道市立大日小学校</v>
      </c>
      <c r="I58" s="13">
        <f>IF(入力!G35="","",入力!G35)</f>
        <v>6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深津</v>
      </c>
      <c r="D59" s="13" t="str">
        <f>IF(入力!E38="","",入力!E38)</f>
        <v>結生</v>
      </c>
      <c r="E59" s="13" t="str">
        <f>IF(入力!C37="","",入力!C37)</f>
        <v>フカツ</v>
      </c>
      <c r="F59" s="13" t="str">
        <f>IF(入力!E37="","",入力!E37)</f>
        <v>ユウ</v>
      </c>
      <c r="G59" s="13">
        <f>IF(入力!M37="","",入力!M37)</f>
        <v>521733685</v>
      </c>
      <c r="H59" s="13" t="str">
        <f>IF(入力!I37="","",入力!I37)</f>
        <v>四街道市立南小学校</v>
      </c>
      <c r="I59" s="13">
        <f>IF(入力!G37="","",入力!G37)</f>
        <v>5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平塚</v>
      </c>
      <c r="D60" s="13" t="str">
        <f>IF(入力!E40="","",入力!E40)</f>
        <v>彩奈</v>
      </c>
      <c r="E60" s="13" t="str">
        <f>IF(入力!C39="","",入力!C39)</f>
        <v>ヒラツカ</v>
      </c>
      <c r="F60" s="13" t="str">
        <f>IF(入力!E39="","",入力!E39)</f>
        <v>アヤナ</v>
      </c>
      <c r="G60" s="13">
        <f>IF(入力!M39="","",入力!M39)</f>
        <v>521826820</v>
      </c>
      <c r="H60" s="13" t="str">
        <f>IF(入力!I39="","",入力!I39)</f>
        <v>四街道市立中央小学校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律歌</v>
      </c>
      <c r="E61" s="13" t="str">
        <f>IF(入力!C41="","",入力!C41)</f>
        <v>ササキ</v>
      </c>
      <c r="F61" s="13" t="str">
        <f>IF(入力!E41="","",入力!E41)</f>
        <v>リッカ</v>
      </c>
      <c r="G61" s="13">
        <f>IF(入力!M41="","",入力!M41)</f>
        <v>523057406</v>
      </c>
      <c r="H61" s="13" t="str">
        <f>IF(入力!I41="","",入力!I41)</f>
        <v>四街道市立四街道小学校</v>
      </c>
      <c r="I61" s="13">
        <f>IF(入力!G41="","",入力!G41)</f>
        <v>5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鈴木</v>
      </c>
      <c r="D62" s="13" t="str">
        <f>IF(入力!E44="","",入力!E44)</f>
        <v>杏菜</v>
      </c>
      <c r="E62" s="13" t="str">
        <f>IF(入力!C43="","",入力!C43)</f>
        <v>スズキ</v>
      </c>
      <c r="F62" s="13" t="str">
        <f>IF(入力!E43="","",入力!E43)</f>
        <v>アンナ</v>
      </c>
      <c r="G62" s="13">
        <f>IF(入力!M43="","",入力!M43)</f>
        <v>523083634</v>
      </c>
      <c r="H62" s="13" t="str">
        <f>IF(入力!I43="","",入力!I43)</f>
        <v>四街道市立大日小学校</v>
      </c>
      <c r="I62" s="13">
        <f>IF(入力!G43="","",入力!G43)</f>
        <v>5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大浦</v>
      </c>
      <c r="D63" s="13" t="str">
        <f>IF(入力!E46="","",入力!E46)</f>
        <v>結衣</v>
      </c>
      <c r="E63" s="13" t="str">
        <f>IF(入力!C45="","",入力!C45)</f>
        <v>オオウラ</v>
      </c>
      <c r="F63" s="13" t="str">
        <f>IF(入力!E45="","",入力!E45)</f>
        <v>ユイ</v>
      </c>
      <c r="G63" s="13">
        <f>IF(入力!M45="","",入力!M45)</f>
        <v>523677703</v>
      </c>
      <c r="H63" s="13" t="str">
        <f>IF(入力!I45="","",入力!I45)</f>
        <v>四街道市立南小学校</v>
      </c>
      <c r="I63" s="13">
        <f>IF(入力!G45="","",入力!G45)</f>
        <v>5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笹井</v>
      </c>
      <c r="D64" s="13" t="str">
        <f>IF(入力!E48="","",入力!E48)</f>
        <v>実結</v>
      </c>
      <c r="E64" s="13" t="str">
        <f>IF(入力!C47="","",入力!C47)</f>
        <v>ササイ</v>
      </c>
      <c r="F64" s="13" t="str">
        <f>IF(入力!E47="","",入力!E47)</f>
        <v>ミユ</v>
      </c>
      <c r="G64" s="13">
        <f>IF(入力!M47="","",入力!M47)</f>
        <v>524339280</v>
      </c>
      <c r="H64" s="13" t="str">
        <f>IF(入力!I47="","",入力!I47)</f>
        <v>佐倉市立間野台小学校</v>
      </c>
      <c r="I64" s="13">
        <f>IF(入力!G47="","",入力!G47)</f>
        <v>5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古川</v>
      </c>
      <c r="D65" s="13" t="str">
        <f>IF(入力!E50="","",入力!E50)</f>
        <v>彩莉</v>
      </c>
      <c r="E65" s="13" t="str">
        <f>IF(入力!C49="","",入力!C49)</f>
        <v>フルカワ</v>
      </c>
      <c r="F65" s="13" t="str">
        <f>IF(入力!E49="","",入力!E49)</f>
        <v>アカリ</v>
      </c>
      <c r="G65" s="13">
        <f>IF(入力!M49="","",入力!M49)</f>
        <v>524142828</v>
      </c>
      <c r="H65" s="13" t="str">
        <f>IF(入力!I49="","",入力!I49)</f>
        <v>四街道市立八木原小学校</v>
      </c>
      <c r="I65" s="13">
        <f>IF(入力!G49="","",入力!G49)</f>
        <v>5</v>
      </c>
      <c r="J65" s="13">
        <f>IF(入力!P49="","",入力!P49)</f>
        <v>148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　亮太</cp:lastModifiedBy>
  <cp:lastPrinted>2025-05-15T01:01:49Z</cp:lastPrinted>
  <dcterms:created xsi:type="dcterms:W3CDTF">2014-04-05T09:56:00Z</dcterms:created>
  <dcterms:modified xsi:type="dcterms:W3CDTF">2025-05-15T12:22:24Z</dcterms:modified>
</cp:coreProperties>
</file>