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16384" windowHeight="8192" activeTab="0" tabRatio="926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<sst xmlns="http://schemas.openxmlformats.org/spreadsheetml/2006/main" uniqueCount="244" count="244">
  <si>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</si>
  <si>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フリガナ</t>
  </si>
  <si>
    <t>インバヴィクトリー</t>
  </si>
  <si>
    <r>
      <t>性別</t>
    </r>
    <r>
      <rPr>
        <charset val="1"/>
        <sz val="11"/>
        <color indexed="8"/>
        <rFont val="Calibri"/>
      </rPr>
      <t>(</t>
    </r>
    <r>
      <rPr>
        <charset val="128"/>
        <sz val="11"/>
        <color indexed="8"/>
        <rFont val="ＭＳ Ｐゴシック"/>
      </rPr>
      <t>男子・女子・女子Ｂ・男女混合</t>
    </r>
    <r>
      <rPr>
        <charset val="1"/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</si>
  <si>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</si>
  <si>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</si>
  <si>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</si>
  <si>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</si>
  <si>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</si>
  <si>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</si>
  <si>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</si>
  <si>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女子</t>
  </si>
  <si>
    <t>印西市</t>
  </si>
  <si>
    <t>北東支部</t>
  </si>
  <si>
    <t>北西支部</t>
  </si>
  <si>
    <t>南房総支部</t>
  </si>
  <si>
    <r>
      <t>J</t>
    </r>
    <r>
      <rPr>
        <charset val="1"/>
        <sz val="11"/>
        <color indexed="8"/>
        <rFont val="Calibri"/>
      </rPr>
      <t>VA-MRS</t>
    </r>
    <r>
      <rPr>
        <charset val="128"/>
        <sz val="11"/>
        <color indexed="8"/>
        <rFont val="ＭＳ Ｐゴシック"/>
      </rPr>
      <t>チームID</t>
    </r>
  </si>
  <si>
    <t>チームID(大会プログラム用)</t>
  </si>
  <si>
    <t>最寄駅</t>
  </si>
  <si>
    <r>
      <t>女子</t>
    </r>
    <r>
      <rPr>
        <charset val="1"/>
        <sz val="11"/>
        <color indexed="8"/>
        <rFont val="Calibri"/>
      </rPr>
      <t>B</t>
    </r>
  </si>
  <si>
    <t>MRSチームID(混合用)</t>
  </si>
  <si>
    <t>京成</t>
  </si>
  <si>
    <t>酒々井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</si>
  <si>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</si>
  <si>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</si>
  <si>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</si>
  <si>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</si>
  <si>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</si>
  <si>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charset val="128"/>
        <sz val="9"/>
        <color indexed="8"/>
        <rFont val="ＭＳ Ｐゴシック"/>
      </rPr>
      <t>スタッフ</t>
    </r>
    <r>
      <rPr>
        <charset val="1"/>
        <sz val="9"/>
        <color indexed="8"/>
        <rFont val="Calibri"/>
      </rPr>
      <t>ID</t>
    </r>
  </si>
  <si>
    <r>
      <t>日小連講習受講</t>
    </r>
    <r>
      <rPr>
        <charset val="1"/>
        <sz val="9"/>
        <color indexed="8"/>
        <rFont val="Calibri"/>
      </rPr>
      <t>No.</t>
    </r>
  </si>
  <si>
    <r>
      <t>日体協資格</t>
    </r>
    <r>
      <rPr>
        <charset val="1"/>
        <sz val="9"/>
        <color indexed="8"/>
        <rFont val="Calibri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</si>
  <si>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</si>
  <si>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</si>
  <si>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</si>
  <si>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</si>
  <si>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</si>
  <si>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</si>
  <si>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</si>
  <si>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</si>
  <si>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270</t>
  </si>
  <si>
    <t>―</t>
  </si>
  <si>
    <t>1606</t>
  </si>
  <si>
    <t>（</t>
  </si>
  <si>
    <t>080</t>
  </si>
  <si>
    <t>）</t>
  </si>
  <si>
    <t>赤鳥</t>
  </si>
  <si>
    <t>克彦</t>
  </si>
  <si>
    <t>千葉県印西市平賀学園台２－１５－６</t>
  </si>
  <si>
    <t>6608</t>
  </si>
  <si>
    <t>1624</t>
  </si>
  <si>
    <t>コーチ</t>
  </si>
  <si>
    <t>ナナ</t>
  </si>
  <si>
    <t>奈々</t>
  </si>
  <si>
    <t>5384</t>
  </si>
  <si>
    <t>7841</t>
  </si>
  <si>
    <t>マネージャー</t>
  </si>
  <si>
    <t>マツザキ</t>
  </si>
  <si>
    <t>ナツミ</t>
  </si>
  <si>
    <t>286</t>
  </si>
  <si>
    <t>0018</t>
  </si>
  <si>
    <t>松﨑</t>
  </si>
  <si>
    <t>菜津美</t>
  </si>
  <si>
    <r>
      <t>千葉県成田市吾妻</t>
    </r>
    <r>
      <rPr>
        <charset val="128"/>
        <sz val="10"/>
        <color indexed="8"/>
        <rFont val="ＪＳＰ明朝"/>
      </rPr>
      <t>1-33-7</t>
    </r>
  </si>
  <si>
    <t>2378</t>
  </si>
  <si>
    <t>4122</t>
  </si>
  <si>
    <t>帯同員</t>
  </si>
  <si>
    <r>
      <t xml:space="preserve">申込責任者
</t>
    </r>
    <r>
      <rPr>
        <charset val="1"/>
        <sz val="11"/>
        <color indexed="8"/>
        <rFont val="Calibri"/>
      </rPr>
      <t>(</t>
    </r>
    <r>
      <rPr>
        <charset val="128"/>
        <sz val="11"/>
        <color indexed="8"/>
        <rFont val="ＭＳ Ｐゴシック"/>
      </rPr>
      <t>連絡責任者</t>
    </r>
    <r>
      <rPr>
        <charset val="1"/>
        <sz val="11"/>
        <color indexed="8"/>
        <rFont val="Calibri"/>
      </rPr>
      <t>)</t>
    </r>
  </si>
  <si>
    <t>オガワ</t>
  </si>
  <si>
    <t>マリ</t>
  </si>
  <si>
    <t>1318</t>
  </si>
  <si>
    <t>0476</t>
  </si>
  <si>
    <t>小川</t>
  </si>
  <si>
    <t>麻里</t>
  </si>
  <si>
    <t>千葉県印西市印西市小林1763-6</t>
  </si>
  <si>
    <t>97</t>
  </si>
  <si>
    <t>1652</t>
  </si>
  <si>
    <t>住所</t>
  </si>
  <si>
    <t>携帯電話番号</t>
  </si>
  <si>
    <t>090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</si>
  <si>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</si>
  <si>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</si>
  <si>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</si>
  <si>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</si>
  <si>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</si>
  <si>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</si>
  <si>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charset val="128"/>
        <sz val="11"/>
        <color indexed="8"/>
        <rFont val="ＭＳ Ｐゴシック"/>
      </rPr>
      <t>メンバー</t>
    </r>
    <r>
      <rPr>
        <charset val="1"/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</si>
  <si>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</si>
  <si>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</si>
  <si>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</si>
  <si>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</si>
  <si>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</si>
  <si>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リオ</t>
  </si>
  <si>
    <t>小林北小学校</t>
  </si>
  <si>
    <t>里桜</t>
  </si>
  <si>
    <t>オオノ</t>
  </si>
  <si>
    <t>マドカ</t>
  </si>
  <si>
    <t>滝野小学校</t>
  </si>
  <si>
    <t>大野</t>
  </si>
  <si>
    <t>円香</t>
  </si>
  <si>
    <t>キクチ</t>
  </si>
  <si>
    <t>リン</t>
  </si>
  <si>
    <t>神宮寺小学校</t>
  </si>
  <si>
    <t>菊池</t>
  </si>
  <si>
    <t>凛</t>
  </si>
  <si>
    <t>スギヤマ</t>
  </si>
  <si>
    <t>クララ</t>
  </si>
  <si>
    <t>交進小学校</t>
  </si>
  <si>
    <t>杉山</t>
  </si>
  <si>
    <t>くらら</t>
  </si>
  <si>
    <t>キャプテン</t>
  </si>
  <si>
    <t>トミシゲ</t>
  </si>
  <si>
    <t>ヒナタ</t>
  </si>
  <si>
    <t>吾妻小学校</t>
  </si>
  <si>
    <t>冨重</t>
  </si>
  <si>
    <t>陽咲</t>
  </si>
  <si>
    <t>シイ</t>
  </si>
  <si>
    <t>史衣</t>
  </si>
  <si>
    <t>リイ</t>
  </si>
  <si>
    <t>梨衣</t>
  </si>
  <si>
    <t>ワカバヤシ</t>
  </si>
  <si>
    <t>リオナ</t>
  </si>
  <si>
    <t>若林</t>
  </si>
  <si>
    <t>律緒奈</t>
  </si>
  <si>
    <t>サヤマ</t>
  </si>
  <si>
    <t>チサキ</t>
  </si>
  <si>
    <t>狭山</t>
  </si>
  <si>
    <t>智咲</t>
  </si>
  <si>
    <t>フウ</t>
  </si>
  <si>
    <t>芙羽</t>
  </si>
  <si>
    <t>サイトウ</t>
  </si>
  <si>
    <t>エリ</t>
  </si>
  <si>
    <t>平賀小学校</t>
  </si>
  <si>
    <t>齊藤</t>
  </si>
  <si>
    <t>恵理</t>
  </si>
  <si>
    <r>
      <t>チーム紹介コメント</t>
    </r>
    <r>
      <rPr>
        <charset val="1"/>
        <sz val="11"/>
        <color indexed="8"/>
        <rFont val="Calibri"/>
      </rPr>
      <t>(120</t>
    </r>
    <r>
      <rPr>
        <charset val="128"/>
        <sz val="11"/>
        <color indexed="8"/>
        <rFont val="ＭＳ Ｐゴシック"/>
      </rPr>
      <t>文字以内</t>
    </r>
    <r>
      <rPr>
        <charset val="1"/>
        <sz val="11"/>
        <color indexed="8"/>
        <rFont val="Calibri"/>
      </rPr>
      <t>)</t>
    </r>
  </si>
  <si>
    <t>コメント文字数</t>
  </si>
  <si>
    <t>日頃の感謝を忘れずに、指導者、選手、保護者がひとつになって、最後の1点を取るまで油断せず、応援してくれた全ての方に感動を与えられるよう「たましいこめて」戦います。</t>
  </si>
  <si>
    <r>
      <t>【支部予選用】第</t>
    </r>
    <r>
      <rPr>
        <charset val="1"/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</si>
  <si>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t>チーム</t>
    </r>
    <r>
      <rPr>
        <charset val="1"/>
        <sz val="11"/>
        <color indexed="8"/>
        <rFont val="Calibri"/>
      </rPr>
      <t>ID</t>
    </r>
  </si>
  <si>
    <r>
      <t>※男女混合の場合、男女それぞれのチーム</t>
    </r>
    <r>
      <rPr>
        <charset val="1"/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</si>
  <si>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t>申込責任者</t>
  </si>
  <si>
    <t>㊞</t>
  </si>
  <si>
    <t>選手名</t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</si>
  <si>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</si>
  <si>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</si>
  <si>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</si>
  <si>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</si>
  <si>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</si>
  <si>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</si>
  <si>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</si>
  <si>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</si>
  <si>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</si>
  <si>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</si>
  <si>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</si>
  <si>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</si>
  <si>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</si>
  <si>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</si>
  <si>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charset val="128"/>
        <sz val="6"/>
        <color indexed="8"/>
        <rFont val="ＪＳＰ明朝"/>
      </rPr>
      <t>(</t>
    </r>
    <r>
      <rPr>
        <charset val="1"/>
        <sz val="6"/>
        <color indexed="8"/>
        <rFont val="ＭＳ Ｐゴシック"/>
      </rPr>
      <t>区</t>
    </r>
    <r>
      <rPr>
        <charset val="128"/>
        <sz val="6"/>
        <color indexed="8"/>
        <rFont val="ＪＳＰ明朝"/>
      </rPr>
      <t>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</si>
  <si>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</si>
  <si>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</si>
  <si>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</si>
  <si>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</si>
  <si>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</si>
  <si>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</si>
  <si>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</si>
  <si>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</si>
  <si>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</si>
  <si>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</si>
  <si>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</si>
  <si>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</si>
  <si>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</si>
  <si>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</si>
  <si>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</si>
  <si>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</si>
  <si>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</si>
  <si>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</si>
  <si>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</si>
  <si>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</si>
  <si>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</si>
  <si>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</si>
  <si>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</si>
  <si>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</si>
  <si>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t>第</t>
    </r>
    <r>
      <rPr>
        <charset val="1"/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</si>
  <si>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t>第</t>
    </r>
    <r>
      <rPr>
        <charset val="1"/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</si>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</sst>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_);[RED]\(#,##0\)"/>
    <numFmt numFmtId="167" formatCode="0_ \冊"/>
    <numFmt numFmtId="168" formatCode="0.00"/>
    <numFmt numFmtId="169" formatCode="YYYY/M/D"/>
  </numFmts>
  <fonts count="35">
    <font>
      <name val="ＭＳ Ｐゴシック"/>
      <charset val="128"/>
      <sz val="10"/>
    </font>
    <font>
      <name val="ＭＳ Ｐゴシック"/>
      <charset val="1"/>
      <sz val="11"/>
      <color indexed="8"/>
    </font>
    <font>
      <name val="ＭＳ Ｐゴシック"/>
      <charset val="1"/>
      <sz val="11"/>
    </font>
    <font>
      <name val="ＭＳ Ｐゴシック"/>
      <charset val="128"/>
      <sz val="24"/>
      <color indexed="8"/>
    </font>
    <font>
      <name val="ＭＳ Ｐゴシック"/>
      <charset val="128"/>
      <sz val="16"/>
      <color indexed="8"/>
    </font>
    <font>
      <name val="ＭＳ Ｐゴシック"/>
      <charset val="128"/>
      <sz val="11"/>
      <color indexed="8"/>
    </font>
    <font>
      <name val="Calibri"/>
      <charset val="1"/>
      <sz val="16"/>
      <color indexed="8"/>
    </font>
    <font>
      <name val="ＭＳ Ｐゴシック"/>
      <charset val="1"/>
      <sz val="16"/>
      <color indexed="8"/>
    </font>
    <font>
      <name val="Calibri"/>
      <charset val="1"/>
      <sz val="12"/>
      <color indexed="8"/>
    </font>
    <font>
      <name val="ＭＳ Ｐゴシック"/>
      <charset val="128"/>
      <sz val="10"/>
      <color indexed="8"/>
    </font>
    <font>
      <name val="ＭＳ Ｐゴシック"/>
      <charset val="128"/>
      <sz val="8"/>
      <color indexed="8"/>
    </font>
    <font>
      <name val="Calibri"/>
      <charset val="1"/>
      <sz val="9"/>
      <color indexed="8"/>
    </font>
    <font>
      <name val="ＭＳ Ｐゴシック"/>
      <charset val="128"/>
      <sz val="9"/>
      <color indexed="8"/>
    </font>
    <font>
      <name val="ＭＳ Ｐゴシック"/>
      <charset val="1"/>
      <sz val="8"/>
      <color indexed="8"/>
    </font>
    <font>
      <name val="ＪＳＰ明朝"/>
      <charset val="128"/>
      <sz val="8"/>
      <color indexed="8"/>
    </font>
    <font>
      <name val="Calibri"/>
      <charset val="1"/>
      <sz val="11"/>
      <color indexed="8"/>
    </font>
    <font>
      <name val="ＭＳ Ｐゴシック"/>
      <charset val="1"/>
      <sz val="10"/>
      <color indexed="8"/>
    </font>
    <font>
      <name val="ＭＳ Ｐゴシック"/>
      <sz val="11"/>
      <color indexed="8"/>
    </font>
    <font>
      <name val="ＭＳ Ｐゴシック"/>
      <charset val="128"/>
      <sz val="12"/>
      <color indexed="8"/>
    </font>
    <font>
      <name val="ＪＳＰ明朝"/>
      <charset val="128"/>
      <sz val="16"/>
      <color indexed="8"/>
    </font>
    <font>
      <name val="ＭＳ Ｐゴシック"/>
      <charset val="128"/>
      <sz val="20"/>
      <color indexed="8"/>
    </font>
    <font>
      <name val="ＭＳ Ｐゴシック"/>
      <charset val="1"/>
      <sz val="24"/>
      <color indexed="8"/>
    </font>
    <font>
      <name val="ＭＳ Ｐゴシック"/>
      <charset val="1"/>
      <sz val="22"/>
      <color indexed="8"/>
    </font>
    <font>
      <name val="ＭＳ Ｐゴシック"/>
      <charset val="1"/>
      <sz val="20"/>
      <color indexed="8"/>
    </font>
    <font>
      <name val="ＭＳ Ｐゴシック"/>
      <charset val="1"/>
      <sz val="12"/>
      <color indexed="8"/>
    </font>
    <font>
      <name val="ＪＳＰ明朝"/>
      <charset val="128"/>
      <sz val="11"/>
      <color indexed="8"/>
    </font>
    <font>
      <name val="ＭＳ Ｐゴシック"/>
      <charset val="128"/>
      <sz val="22"/>
      <color indexed="8"/>
    </font>
    <font>
      <name val="ＭＳ Ｐゴシック"/>
      <charset val="1"/>
      <sz val="6"/>
      <color indexed="8"/>
    </font>
    <font>
      <name val="ＭＳ Ｐゴシック"/>
      <charset val="1"/>
      <sz val="9"/>
      <color indexed="8"/>
    </font>
    <font>
      <name val="ＪＳＰ明朝"/>
      <charset val="128"/>
      <sz val="6"/>
      <color indexed="8"/>
    </font>
    <font>
      <name val="Century"/>
      <charset val="1"/>
      <sz val="10"/>
      <color indexed="8"/>
    </font>
    <font>
      <name val="Century"/>
      <charset val="1"/>
      <sz val="11"/>
      <color indexed="8"/>
    </font>
    <font>
      <name val="Century"/>
      <charset val="1"/>
      <sz val="14"/>
      <color indexed="8"/>
    </font>
    <font>
      <name val="ＭＳ Ｐゴシック"/>
      <charset val="1"/>
      <sz val="14"/>
      <color indexed="8"/>
    </font>
    <font>
      <name val="ＭＳ Ｐゴシック"/>
      <charset val="128"/>
      <sz val="1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</fills>
  <borders count="6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164" fontId="0" fillId="0" borderId="0">
      <alignment vertical="bottom"/>
    </xf>
    <xf numFmtId="164" fontId="2" fillId="0" borderId="0">
      <alignment vertical="center"/>
    </xf>
    <xf numFmtId="164" fontId="34" fillId="0" borderId="0">
      <alignment vertical="bottom"/>
      <protection locked="0" hidden="0"/>
    </xf>
  </cellStyleXfs>
  <cellXfs count="245">
    <xf numFmtId="164" fontId="0" fillId="0" borderId="0" xfId="0" applyAlignment="1">
      <alignment vertical="bottom"/>
    </xf>
    <xf numFmtId="164" fontId="1" fillId="0" borderId="0" xfId="1" applyFont="1">
      <alignment vertical="center"/>
    </xf>
    <xf numFmtId="164" fontId="2" fillId="0" borderId="0" xfId="1">
      <alignment vertical="center"/>
    </xf>
    <xf numFmtId="164" fontId="3" fillId="0" borderId="0" xfId="1" applyFont="1" applyBorder="1" applyAlignment="1">
      <alignment horizontal="left" vertical="center"/>
    </xf>
    <xf numFmtId="164" fontId="1" fillId="2" borderId="1" xfId="1" applyFont="1" applyFill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/>
      <protection locked="0" hidden="0"/>
    </xf>
    <xf numFmtId="164" fontId="5" fillId="2" borderId="3" xfId="1" applyFont="1" applyFill="1" applyBorder="1" applyAlignment="1">
      <alignment horizontal="center" vertical="center"/>
    </xf>
    <xf numFmtId="164" fontId="5" fillId="2" borderId="4" xfId="1" applyFont="1" applyFill="1" applyBorder="1" applyAlignment="1">
      <alignment horizontal="center" vertical="center"/>
    </xf>
    <xf numFmtId="164" fontId="1" fillId="3" borderId="5" xfId="1" applyFont="1" applyFill="1" applyBorder="1">
      <alignment vertical="center"/>
    </xf>
    <xf numFmtId="164" fontId="5" fillId="0" borderId="0" xfId="1" applyFont="1">
      <alignment vertical="center"/>
    </xf>
    <xf numFmtId="164" fontId="5" fillId="2" borderId="6" xfId="1" applyFont="1" applyFill="1" applyBorder="1" applyAlignment="1">
      <alignment horizontal="center" vertical="center"/>
    </xf>
    <xf numFmtId="164" fontId="4" fillId="0" borderId="7" xfId="1" applyFont="1" applyBorder="1" applyAlignment="1">
      <alignment horizontal="center" vertical="center"/>
      <protection locked="0" hidden="0"/>
    </xf>
    <xf numFmtId="164" fontId="1" fillId="4" borderId="7" xfId="1" applyFont="1" applyFill="1" applyBorder="1" applyAlignment="1">
      <alignment horizontal="center" vertical="center"/>
      <protection locked="0" hidden="0"/>
    </xf>
    <xf numFmtId="164" fontId="5" fillId="0" borderId="8" xfId="1" applyFont="1" applyBorder="1" applyAlignment="1">
      <alignment horizontal="center" vertical="center"/>
      <protection locked="0" hidden="0"/>
    </xf>
    <xf numFmtId="164" fontId="5" fillId="4" borderId="8" xfId="1" applyFont="1" applyFill="1" applyBorder="1" applyAlignment="1">
      <alignment horizontal="center" vertical="center"/>
      <protection locked="0" hidden="0"/>
    </xf>
    <xf numFmtId="164" fontId="1" fillId="3" borderId="9" xfId="1" applyFont="1" applyFill="1" applyBorder="1">
      <alignment vertical="center"/>
    </xf>
    <xf numFmtId="164" fontId="5" fillId="2" borderId="10" xfId="1" applyFont="1" applyFill="1" applyBorder="1" applyAlignment="1">
      <alignment horizontal="center" vertical="center" shrinkToFit="1"/>
    </xf>
    <xf numFmtId="164" fontId="6" fillId="0" borderId="11" xfId="1" applyFont="1" applyBorder="1" applyAlignment="1">
      <alignment horizontal="center" vertical="center"/>
      <protection locked="0" hidden="0"/>
    </xf>
    <xf numFmtId="164" fontId="5" fillId="2" borderId="12" xfId="1" applyFont="1" applyFill="1" applyBorder="1" applyAlignment="1">
      <alignment horizontal="center" vertical="center" shrinkToFit="1"/>
    </xf>
    <xf numFmtId="164" fontId="5" fillId="2" borderId="8" xfId="1" applyFont="1" applyFill="1" applyBorder="1" applyAlignment="1">
      <alignment horizontal="center" vertical="center"/>
    </xf>
    <xf numFmtId="164" fontId="5" fillId="2" borderId="13" xfId="1" applyFont="1" applyFill="1" applyBorder="1" applyAlignment="1">
      <alignment horizontal="center" vertical="center" shrinkToFit="1"/>
    </xf>
    <xf numFmtId="164" fontId="7" fillId="5" borderId="7" xfId="1" applyFont="1" applyFill="1" applyBorder="1" applyAlignment="1">
      <alignment horizontal="center" vertical="center"/>
      <protection locked="0" hidden="0"/>
    </xf>
    <xf numFmtId="164" fontId="8" fillId="0" borderId="14" xfId="1" applyFont="1" applyFill="1" applyBorder="1" applyAlignment="1">
      <alignment horizontal="center" vertical="center" shrinkToFit="1"/>
      <protection locked="0" hidden="0"/>
    </xf>
    <xf numFmtId="164" fontId="9" fillId="0" borderId="12" xfId="1" applyFont="1" applyBorder="1" applyAlignment="1">
      <alignment horizontal="center" vertical="center" shrinkToFit="1"/>
      <protection locked="0" hidden="0"/>
    </xf>
    <xf numFmtId="164" fontId="9" fillId="0" borderId="8" xfId="1" applyFont="1" applyBorder="1" applyAlignment="1">
      <alignment horizontal="center" vertical="center" shrinkToFit="1"/>
      <protection locked="0" hidden="0"/>
    </xf>
    <xf numFmtId="164" fontId="1" fillId="2" borderId="15" xfId="1" applyFont="1" applyFill="1" applyBorder="1" applyAlignment="1">
      <alignment horizontal="center" vertical="center"/>
    </xf>
    <xf numFmtId="164" fontId="10" fillId="0" borderId="16" xfId="1" applyFont="1" applyBorder="1" applyAlignment="1">
      <alignment horizontal="center" vertical="center" wrapText="1" shrinkToFit="1"/>
    </xf>
    <xf numFmtId="164" fontId="10" fillId="0" borderId="17" xfId="1" applyFont="1" applyBorder="1" applyAlignment="1">
      <alignment horizontal="center" vertical="center" wrapText="1" shrinkToFit="1"/>
    </xf>
    <xf numFmtId="164" fontId="11" fillId="2" borderId="12" xfId="1" applyFont="1" applyFill="1" applyBorder="1" applyAlignment="1">
      <alignment horizontal="center" vertical="center"/>
    </xf>
    <xf numFmtId="164" fontId="12" fillId="2" borderId="12" xfId="1" applyFont="1" applyFill="1" applyBorder="1" applyAlignment="1">
      <alignment horizontal="center" vertical="center"/>
    </xf>
    <xf numFmtId="164" fontId="5" fillId="2" borderId="18" xfId="1" applyFont="1" applyFill="1" applyBorder="1" applyAlignment="1">
      <alignment horizontal="center" vertical="center"/>
    </xf>
    <xf numFmtId="164" fontId="5" fillId="2" borderId="19" xfId="1" applyFont="1" applyFill="1" applyBorder="1">
      <alignment vertical="center"/>
    </xf>
    <xf numFmtId="164" fontId="5" fillId="0" borderId="20" xfId="1" applyFont="1" applyBorder="1" applyAlignment="1">
      <alignment horizontal="center" vertical="center"/>
      <protection locked="0" hidden="0"/>
    </xf>
    <xf numFmtId="164" fontId="5" fillId="0" borderId="21" xfId="1" applyFont="1" applyBorder="1" applyAlignment="1">
      <alignment horizontal="center" vertical="center"/>
      <protection locked="0" hidden="0"/>
    </xf>
    <xf numFmtId="164" fontId="8" fillId="0" borderId="12" xfId="1" applyFont="1" applyBorder="1" applyAlignment="1">
      <alignment horizontal="center" vertical="center"/>
      <protection locked="0" hidden="0"/>
    </xf>
    <xf numFmtId="164" fontId="13" fillId="0" borderId="22" xfId="1" applyFont="1" applyBorder="1" applyAlignment="1">
      <alignment horizontal="center" vertical="center"/>
    </xf>
    <xf numFmtId="165" fontId="14" fillId="0" borderId="23" xfId="1" applyNumberFormat="1" applyFont="1" applyBorder="1" applyAlignment="1">
      <alignment horizontal="right" vertical="center"/>
      <protection locked="0" hidden="0"/>
    </xf>
    <xf numFmtId="166" fontId="13" fillId="0" borderId="23" xfId="1" applyNumberFormat="1" applyFont="1" applyBorder="1">
      <alignment vertical="center"/>
    </xf>
    <xf numFmtId="165" fontId="14" fillId="0" borderId="23" xfId="1" applyNumberFormat="1" applyFont="1" applyBorder="1" applyAlignment="1">
      <alignment horizontal="left" vertical="center"/>
      <protection locked="0" hidden="0"/>
    </xf>
    <xf numFmtId="164" fontId="13" fillId="0" borderId="22" xfId="1" applyFont="1" applyBorder="1" applyAlignment="1">
      <alignment horizontal="left" vertical="center"/>
    </xf>
    <xf numFmtId="165" fontId="14" fillId="0" borderId="23" xfId="1" applyNumberFormat="1" applyFont="1" applyBorder="1" applyAlignment="1">
      <alignment horizontal="center" vertical="center"/>
      <protection locked="0" hidden="0"/>
    </xf>
    <xf numFmtId="164" fontId="13" fillId="0" borderId="24" xfId="1" applyFont="1" applyBorder="1" applyAlignment="1">
      <alignment horizontal="left" vertical="center"/>
    </xf>
    <xf numFmtId="164" fontId="15" fillId="0" borderId="25" xfId="1" applyFont="1" applyBorder="1" applyAlignment="1">
      <alignment horizontal="center" vertical="center"/>
      <protection locked="0" hidden="0"/>
    </xf>
    <xf numFmtId="164" fontId="5" fillId="0" borderId="26" xfId="1" applyFont="1" applyBorder="1" applyAlignment="1">
      <alignment horizontal="center" vertical="center"/>
      <protection locked="0" hidden="0"/>
    </xf>
    <xf numFmtId="164" fontId="5" fillId="0" borderId="27" xfId="1" applyFont="1" applyBorder="1" applyAlignment="1">
      <alignment horizontal="center" vertical="center"/>
      <protection locked="0" hidden="0"/>
    </xf>
    <xf numFmtId="164" fontId="16" fillId="0" borderId="28" xfId="1" applyFont="1" applyBorder="1" applyAlignment="1">
      <alignment horizontal="center" vertical="center"/>
      <protection locked="0" hidden="0"/>
    </xf>
    <xf numFmtId="165" fontId="14" fillId="0" borderId="28" xfId="1" applyNumberFormat="1" applyFont="1" applyBorder="1" applyAlignment="1">
      <alignment horizontal="center" vertical="center"/>
      <protection locked="0" hidden="0"/>
    </xf>
    <xf numFmtId="164" fontId="13" fillId="0" borderId="14" xfId="1" applyFont="1" applyBorder="1" applyAlignment="1">
      <alignment horizontal="left" vertical="center"/>
    </xf>
    <xf numFmtId="165" fontId="14" fillId="0" borderId="29" xfId="1" applyNumberFormat="1" applyFont="1" applyBorder="1" applyAlignment="1">
      <alignment horizontal="center" vertical="center"/>
      <protection locked="0" hidden="0"/>
    </xf>
    <xf numFmtId="164" fontId="5" fillId="0" borderId="20" xfId="0" applyFont="1" applyBorder="1" applyAlignment="1">
      <alignment horizontal="center" vertical="center"/>
      <protection locked="0" hidden="0"/>
    </xf>
    <xf numFmtId="164" fontId="5" fillId="0" borderId="21" xfId="0" applyFont="1" applyBorder="1" applyAlignment="1">
      <alignment horizontal="center" vertical="center"/>
      <protection locked="0" hidden="0"/>
    </xf>
    <xf numFmtId="165" fontId="14" fillId="0" borderId="24" xfId="1" applyNumberFormat="1" applyFont="1" applyBorder="1" applyAlignment="1">
      <alignment horizontal="left" vertical="center"/>
      <protection locked="0" hidden="0"/>
    </xf>
    <xf numFmtId="164" fontId="15" fillId="0" borderId="9" xfId="1" applyFont="1" applyBorder="1" applyAlignment="1">
      <alignment horizontal="center" vertical="center"/>
      <protection locked="0" hidden="0"/>
    </xf>
    <xf numFmtId="164" fontId="5" fillId="0" borderId="26" xfId="0" applyFont="1" applyBorder="1" applyAlignment="1">
      <alignment horizontal="center" vertical="center"/>
      <protection locked="0" hidden="0"/>
    </xf>
    <xf numFmtId="164" fontId="5" fillId="0" borderId="27" xfId="0" applyFont="1" applyBorder="1" applyAlignment="1">
      <alignment horizontal="center" vertical="center"/>
      <protection locked="0" hidden="0"/>
    </xf>
    <xf numFmtId="164" fontId="1" fillId="0" borderId="20" xfId="1" applyFont="1" applyBorder="1" applyAlignment="1">
      <alignment horizontal="center" vertical="center"/>
      <protection locked="0" hidden="0"/>
    </xf>
    <xf numFmtId="164" fontId="1" fillId="0" borderId="21" xfId="1" applyFont="1" applyBorder="1" applyAlignment="1">
      <alignment horizontal="center" vertical="center"/>
      <protection locked="0" hidden="0"/>
    </xf>
    <xf numFmtId="164" fontId="1" fillId="0" borderId="26" xfId="1" applyFont="1" applyBorder="1" applyAlignment="1">
      <alignment horizontal="center" vertical="center"/>
      <protection locked="0" hidden="0"/>
    </xf>
    <xf numFmtId="164" fontId="1" fillId="0" borderId="27" xfId="1" applyFont="1" applyBorder="1" applyAlignment="1">
      <alignment horizontal="center" vertical="center"/>
      <protection locked="0" hidden="0"/>
    </xf>
    <xf numFmtId="164" fontId="16" fillId="0" borderId="7" xfId="1" applyFont="1" applyBorder="1" applyAlignment="1">
      <alignment horizontal="center" vertical="center"/>
      <protection locked="0" hidden="0"/>
    </xf>
    <xf numFmtId="164" fontId="7" fillId="3" borderId="12" xfId="1" applyFont="1" applyFill="1" applyBorder="1" applyAlignment="1">
      <alignment horizontal="center" vertical="center"/>
    </xf>
    <xf numFmtId="164" fontId="13" fillId="3" borderId="22" xfId="1" applyFont="1" applyFill="1" applyBorder="1">
      <alignment vertical="center"/>
    </xf>
    <xf numFmtId="164" fontId="1" fillId="3" borderId="23" xfId="1" applyFont="1" applyFill="1" applyBorder="1">
      <alignment vertical="center"/>
    </xf>
    <xf numFmtId="164" fontId="13" fillId="3" borderId="23" xfId="1" applyFont="1" applyFill="1" applyBorder="1" applyAlignment="1">
      <alignment horizontal="center" vertical="center"/>
    </xf>
    <xf numFmtId="166" fontId="13" fillId="3" borderId="23" xfId="1" applyNumberFormat="1" applyFont="1" applyFill="1" applyBorder="1">
      <alignment vertical="center"/>
    </xf>
    <xf numFmtId="164" fontId="13" fillId="3" borderId="24" xfId="1" applyFont="1" applyFill="1" applyBorder="1" applyAlignment="1">
      <alignment horizontal="center" vertical="center"/>
    </xf>
    <xf numFmtId="164" fontId="13" fillId="3" borderId="22" xfId="1" applyFont="1" applyFill="1" applyBorder="1" applyAlignment="1">
      <alignment horizontal="left" vertical="center"/>
    </xf>
    <xf numFmtId="165" fontId="13" fillId="3" borderId="23" xfId="1" applyNumberFormat="1" applyFont="1" applyFill="1" applyBorder="1" applyAlignment="1">
      <alignment horizontal="center" vertical="center"/>
      <protection locked="0" hidden="0"/>
    </xf>
    <xf numFmtId="164" fontId="13" fillId="3" borderId="24" xfId="1" applyFont="1" applyFill="1" applyBorder="1" applyAlignment="1">
      <alignment horizontal="left" vertical="center"/>
    </xf>
    <xf numFmtId="164" fontId="1" fillId="3" borderId="9" xfId="1" applyFont="1" applyFill="1" applyBorder="1" applyAlignment="1">
      <alignment horizontal="center" vertical="center"/>
    </xf>
    <xf numFmtId="164" fontId="16" fillId="3" borderId="30" xfId="1" applyFont="1" applyFill="1" applyBorder="1" applyAlignment="1">
      <alignment horizontal="center" vertical="center"/>
    </xf>
    <xf numFmtId="165" fontId="13" fillId="3" borderId="28" xfId="1" applyNumberFormat="1" applyFont="1" applyFill="1" applyBorder="1" applyAlignment="1">
      <alignment horizontal="center" vertical="center"/>
      <protection locked="0" hidden="0"/>
    </xf>
    <xf numFmtId="164" fontId="13" fillId="3" borderId="14" xfId="1" applyFont="1" applyFill="1" applyBorder="1" applyAlignment="1">
      <alignment horizontal="left" vertical="center"/>
    </xf>
    <xf numFmtId="165" fontId="13" fillId="3" borderId="29" xfId="1" applyNumberFormat="1" applyFont="1" applyFill="1" applyBorder="1" applyAlignment="1">
      <alignment horizontal="center" vertical="center"/>
      <protection locked="0" hidden="0"/>
    </xf>
    <xf numFmtId="164" fontId="5" fillId="2" borderId="15" xfId="1" applyFont="1" applyFill="1" applyBorder="1" applyAlignment="1">
      <alignment horizontal="center" vertical="center" wrapText="1"/>
    </xf>
    <xf numFmtId="164" fontId="17" fillId="0" borderId="26" xfId="0" applyFont="1" applyBorder="1" applyAlignment="1">
      <alignment horizontal="center" vertical="center"/>
      <protection locked="0" hidden="0"/>
    </xf>
    <xf numFmtId="164" fontId="7" fillId="5" borderId="12" xfId="1" applyFont="1" applyFill="1" applyBorder="1" applyAlignment="1">
      <alignment horizontal="center" vertical="center"/>
    </xf>
    <xf numFmtId="164" fontId="5" fillId="3" borderId="22" xfId="1" applyFont="1" applyFill="1" applyBorder="1">
      <alignment vertical="center"/>
    </xf>
    <xf numFmtId="164" fontId="5" fillId="3" borderId="23" xfId="1" applyFont="1" applyFill="1" applyBorder="1">
      <alignment vertical="center"/>
    </xf>
    <xf numFmtId="164" fontId="1" fillId="3" borderId="31" xfId="1" applyFont="1" applyFill="1" applyBorder="1">
      <alignment vertical="center"/>
    </xf>
    <xf numFmtId="164" fontId="5" fillId="3" borderId="32" xfId="1" applyFont="1" applyFill="1" applyBorder="1">
      <alignment vertical="center"/>
    </xf>
    <xf numFmtId="164" fontId="5" fillId="3" borderId="0" xfId="1" applyFont="1" applyFill="1" applyBorder="1">
      <alignment vertical="center"/>
    </xf>
    <xf numFmtId="164" fontId="1" fillId="3" borderId="33" xfId="1" applyFont="1" applyFill="1" applyBorder="1">
      <alignment vertical="center"/>
    </xf>
    <xf numFmtId="164" fontId="1" fillId="2" borderId="34" xfId="1" applyFont="1" applyFill="1" applyBorder="1" applyAlignment="1">
      <alignment horizontal="center" vertical="center"/>
    </xf>
    <xf numFmtId="164" fontId="6" fillId="0" borderId="35" xfId="1" applyFont="1" applyBorder="1" applyAlignment="1">
      <alignment horizontal="center" vertical="center"/>
      <protection locked="0" hidden="0"/>
    </xf>
    <xf numFmtId="164" fontId="6" fillId="0" borderId="36" xfId="1" applyFont="1" applyBorder="1" applyAlignment="1">
      <alignment horizontal="center" vertical="center"/>
      <protection locked="0" hidden="0"/>
    </xf>
    <xf numFmtId="164" fontId="7" fillId="0" borderId="23" xfId="1" applyFont="1" applyBorder="1">
      <alignment vertical="center"/>
      <protection locked="0" hidden="0"/>
    </xf>
    <xf numFmtId="164" fontId="7" fillId="0" borderId="24" xfId="1" applyFont="1" applyBorder="1">
      <alignment vertical="center"/>
      <protection locked="0" hidden="0"/>
    </xf>
    <xf numFmtId="164" fontId="7" fillId="0" borderId="37" xfId="1" applyFont="1" applyBorder="1">
      <alignment vertical="center"/>
      <protection locked="0" hidden="0"/>
    </xf>
    <xf numFmtId="164" fontId="7" fillId="0" borderId="38" xfId="1" applyFont="1" applyBorder="1">
      <alignment vertical="center"/>
      <protection locked="0" hidden="0"/>
    </xf>
    <xf numFmtId="164" fontId="5" fillId="3" borderId="39" xfId="1" applyFont="1" applyFill="1" applyBorder="1">
      <alignment vertical="center"/>
    </xf>
    <xf numFmtId="164" fontId="5" fillId="3" borderId="37" xfId="1" applyFont="1" applyFill="1" applyBorder="1">
      <alignment vertical="center"/>
    </xf>
    <xf numFmtId="164" fontId="1" fillId="3" borderId="40" xfId="1" applyFont="1" applyFill="1" applyBorder="1">
      <alignment vertical="center"/>
    </xf>
    <xf numFmtId="164" fontId="5" fillId="2" borderId="41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/>
    </xf>
    <xf numFmtId="164" fontId="5" fillId="2" borderId="42" xfId="1" applyFont="1" applyFill="1" applyBorder="1" applyAlignment="1">
      <alignment horizontal="center" vertical="center"/>
    </xf>
    <xf numFmtId="164" fontId="5" fillId="2" borderId="43" xfId="1" applyFont="1" applyFill="1" applyBorder="1" applyAlignment="1">
      <alignment horizontal="center" vertical="center"/>
    </xf>
    <xf numFmtId="164" fontId="15" fillId="2" borderId="7" xfId="1" applyFont="1" applyFill="1" applyBorder="1" applyAlignment="1">
      <alignment horizontal="center" vertical="center"/>
    </xf>
    <xf numFmtId="164" fontId="5" fillId="2" borderId="19" xfId="1" applyFont="1" applyFill="1" applyBorder="1" applyAlignment="1">
      <alignment horizontal="center" vertical="center"/>
    </xf>
    <xf numFmtId="164" fontId="1" fillId="0" borderId="0" xfId="1" applyFont="1" applyBorder="1" applyAlignment="1">
      <alignment horizontal="center" vertical="center"/>
    </xf>
    <xf numFmtId="164" fontId="5" fillId="2" borderId="26" xfId="1" applyFont="1" applyFill="1" applyBorder="1" applyAlignment="1">
      <alignment horizontal="center" vertical="center"/>
    </xf>
    <xf numFmtId="164" fontId="5" fillId="2" borderId="27" xfId="1" applyFont="1" applyFill="1" applyBorder="1" applyAlignment="1">
      <alignment horizontal="center" vertical="center"/>
    </xf>
    <xf numFmtId="164" fontId="5" fillId="2" borderId="44" xfId="1" applyFont="1" applyFill="1" applyBorder="1" applyAlignment="1">
      <alignment horizontal="center" vertical="center"/>
    </xf>
    <xf numFmtId="164" fontId="15" fillId="2" borderId="15" xfId="1" applyFont="1" applyFill="1" applyBorder="1" applyAlignment="1">
      <alignment horizontal="center" vertical="center"/>
    </xf>
    <xf numFmtId="164" fontId="18" fillId="0" borderId="12" xfId="1" applyFont="1" applyBorder="1" applyAlignment="1">
      <alignment horizontal="center" vertical="center"/>
      <protection locked="0" hidden="0"/>
    </xf>
    <xf numFmtId="164" fontId="15" fillId="0" borderId="12" xfId="1" applyFont="1" applyBorder="1" applyAlignment="1">
      <alignment horizontal="center" vertical="center"/>
      <protection locked="0" hidden="0"/>
    </xf>
    <xf numFmtId="164" fontId="5" fillId="0" borderId="12" xfId="1" applyFont="1" applyBorder="1" applyAlignment="1">
      <alignment horizontal="center" vertical="center"/>
      <protection locked="0" hidden="0"/>
    </xf>
    <xf numFmtId="167" fontId="15" fillId="0" borderId="45" xfId="1" applyNumberFormat="1" applyFont="1" applyBorder="1" applyAlignment="1">
      <alignment horizontal="center" vertical="center"/>
      <protection locked="0" hidden="0"/>
    </xf>
    <xf numFmtId="164" fontId="5" fillId="0" borderId="45" xfId="1" applyNumberFormat="1" applyFont="1" applyBorder="1" applyAlignment="1">
      <alignment horizontal="center" vertical="center"/>
      <protection locked="0" hidden="0"/>
    </xf>
    <xf numFmtId="164" fontId="15" fillId="2" borderId="34" xfId="1" applyFont="1" applyFill="1" applyBorder="1" applyAlignment="1">
      <alignment horizontal="center" vertical="center"/>
    </xf>
    <xf numFmtId="164" fontId="1" fillId="0" borderId="46" xfId="1" applyFont="1" applyBorder="1" applyAlignment="1">
      <alignment horizontal="center" vertical="center"/>
      <protection locked="0" hidden="0"/>
    </xf>
    <xf numFmtId="164" fontId="5" fillId="0" borderId="46" xfId="1" applyFont="1" applyBorder="1" applyAlignment="1">
      <alignment horizontal="center" vertical="center"/>
      <protection locked="0" hidden="0"/>
    </xf>
    <xf numFmtId="164" fontId="1" fillId="0" borderId="47" xfId="1" applyFont="1" applyBorder="1" applyAlignment="1">
      <alignment horizontal="center" vertical="center"/>
      <protection locked="0" hidden="0"/>
    </xf>
    <xf numFmtId="164" fontId="5" fillId="0" borderId="48" xfId="0" applyFont="1" applyBorder="1" applyAlignment="1">
      <alignment horizontal="center" vertical="center"/>
      <protection locked="0" hidden="0"/>
    </xf>
    <xf numFmtId="164" fontId="5" fillId="0" borderId="49" xfId="0" applyFont="1" applyBorder="1" applyAlignment="1">
      <alignment horizontal="center" vertical="center"/>
      <protection locked="0" hidden="0"/>
    </xf>
    <xf numFmtId="164" fontId="15" fillId="2" borderId="41" xfId="1" applyFont="1" applyFill="1" applyBorder="1" applyAlignment="1">
      <alignment horizontal="center" vertical="center"/>
    </xf>
    <xf numFmtId="164" fontId="1" fillId="6" borderId="12" xfId="1" applyFont="1" applyFill="1" applyBorder="1" applyAlignment="1">
      <alignment horizontal="center" vertical="center"/>
      <protection locked="0" hidden="0"/>
    </xf>
    <xf numFmtId="164" fontId="1" fillId="6" borderId="20" xfId="1" applyFont="1" applyFill="1" applyBorder="1" applyAlignment="1">
      <alignment horizontal="center" vertical="center"/>
      <protection locked="0" hidden="0"/>
    </xf>
    <xf numFmtId="164" fontId="1" fillId="6" borderId="21" xfId="1" applyFont="1" applyFill="1" applyBorder="1" applyAlignment="1">
      <alignment horizontal="center" vertical="center"/>
      <protection locked="0" hidden="0"/>
    </xf>
    <xf numFmtId="164" fontId="1" fillId="6" borderId="12" xfId="0" applyFont="1" applyFill="1" applyBorder="1" applyAlignment="1">
      <alignment horizontal="center" vertical="center"/>
      <protection locked="0" hidden="0"/>
    </xf>
    <xf numFmtId="164" fontId="1" fillId="6" borderId="9" xfId="1" applyFont="1" applyFill="1" applyBorder="1" applyAlignment="1">
      <alignment horizontal="center" vertical="center"/>
      <protection locked="0" hidden="0"/>
    </xf>
    <xf numFmtId="164" fontId="1" fillId="6" borderId="26" xfId="1" applyFont="1" applyFill="1" applyBorder="1" applyAlignment="1">
      <alignment horizontal="center" vertical="center"/>
      <protection locked="0" hidden="0"/>
    </xf>
    <xf numFmtId="164" fontId="1" fillId="6" borderId="27" xfId="1" applyFont="1" applyFill="1" applyBorder="1" applyAlignment="1">
      <alignment horizontal="center" vertical="center"/>
      <protection locked="0" hidden="0"/>
    </xf>
    <xf numFmtId="164" fontId="1" fillId="6" borderId="46" xfId="1" applyFont="1" applyFill="1" applyBorder="1" applyAlignment="1">
      <alignment horizontal="center" vertical="center"/>
      <protection locked="0" hidden="0"/>
    </xf>
    <xf numFmtId="164" fontId="1" fillId="6" borderId="20" xfId="0" applyFont="1" applyFill="1" applyBorder="1" applyAlignment="1">
      <alignment horizontal="center" vertical="center"/>
      <protection locked="0" hidden="0"/>
    </xf>
    <xf numFmtId="164" fontId="1" fillId="6" borderId="21" xfId="0" applyFont="1" applyFill="1" applyBorder="1" applyAlignment="1">
      <alignment horizontal="center" vertical="center"/>
      <protection locked="0" hidden="0"/>
    </xf>
    <xf numFmtId="164" fontId="1" fillId="6" borderId="46" xfId="0" applyFont="1" applyFill="1" applyBorder="1" applyAlignment="1">
      <alignment horizontal="center" vertical="center"/>
      <protection locked="0" hidden="0"/>
    </xf>
    <xf numFmtId="164" fontId="1" fillId="6" borderId="47" xfId="1" applyFont="1" applyFill="1" applyBorder="1" applyAlignment="1">
      <alignment horizontal="center" vertical="center"/>
      <protection locked="0" hidden="0"/>
    </xf>
    <xf numFmtId="164" fontId="1" fillId="6" borderId="48" xfId="1" applyFont="1" applyFill="1" applyBorder="1" applyAlignment="1">
      <alignment horizontal="center" vertical="center"/>
      <protection locked="0" hidden="0"/>
    </xf>
    <xf numFmtId="164" fontId="1" fillId="6" borderId="49" xfId="1" applyFont="1" applyFill="1" applyBorder="1" applyAlignment="1">
      <alignment horizontal="center" vertical="center"/>
      <protection locked="0" hidden="0"/>
    </xf>
    <xf numFmtId="164" fontId="13" fillId="0" borderId="0" xfId="1" applyFont="1">
      <alignment vertical="center"/>
    </xf>
    <xf numFmtId="164" fontId="13" fillId="2" borderId="44" xfId="1" applyFont="1" applyFill="1" applyBorder="1" applyAlignment="1">
      <alignment horizontal="center" vertical="center"/>
    </xf>
    <xf numFmtId="164" fontId="1" fillId="0" borderId="0" xfId="1" applyFont="1" applyBorder="1" applyAlignment="1">
      <alignment horizontal="right" vertical="center"/>
    </xf>
    <xf numFmtId="165" fontId="17" fillId="0" borderId="45" xfId="1" applyNumberFormat="1" applyFont="1" applyBorder="1" applyAlignment="1">
      <alignment horizontal="left" vertical="top" wrapText="1"/>
      <protection locked="0" hidden="0"/>
    </xf>
    <xf numFmtId="164" fontId="19" fillId="5" borderId="45" xfId="1" applyFont="1" applyFill="1" applyBorder="1" applyAlignment="1">
      <alignment horizontal="center" vertical="center"/>
    </xf>
    <xf numFmtId="164" fontId="20" fillId="0" borderId="0" xfId="1" applyFont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/>
    </xf>
    <xf numFmtId="164" fontId="7" fillId="0" borderId="12" xfId="1" applyFont="1" applyBorder="1" applyAlignment="1">
      <alignment horizontal="center" vertical="center"/>
    </xf>
    <xf numFmtId="164" fontId="5" fillId="0" borderId="12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 wrapText="1"/>
    </xf>
    <xf numFmtId="164" fontId="7" fillId="0" borderId="23" xfId="1" applyFont="1" applyBorder="1">
      <alignment vertical="center"/>
    </xf>
    <xf numFmtId="164" fontId="7" fillId="0" borderId="24" xfId="1" applyFont="1" applyBorder="1">
      <alignment vertical="center"/>
    </xf>
    <xf numFmtId="164" fontId="10" fillId="0" borderId="29" xfId="1" applyFont="1" applyBorder="1" applyAlignment="1">
      <alignment horizontal="right" vertical="center" shrinkToFit="1"/>
    </xf>
    <xf numFmtId="164" fontId="7" fillId="0" borderId="8" xfId="1" applyFont="1" applyBorder="1" applyAlignment="1">
      <alignment horizontal="center" vertical="center"/>
    </xf>
    <xf numFmtId="164" fontId="11" fillId="0" borderId="12" xfId="1" applyFont="1" applyBorder="1" applyAlignment="1">
      <alignment horizontal="center" vertical="center"/>
    </xf>
    <xf numFmtId="164" fontId="12" fillId="0" borderId="12" xfId="1" applyFont="1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164" fontId="4" fillId="0" borderId="50" xfId="1" applyFont="1" applyBorder="1" applyAlignment="1">
      <alignment horizontal="center" vertical="center"/>
    </xf>
    <xf numFmtId="164" fontId="15" fillId="0" borderId="12" xfId="1" applyFont="1" applyBorder="1" applyAlignment="1">
      <alignment horizontal="center" vertical="center"/>
    </xf>
    <xf numFmtId="164" fontId="21" fillId="0" borderId="0" xfId="1" applyFont="1">
      <alignment vertical="center"/>
    </xf>
    <xf numFmtId="164" fontId="22" fillId="0" borderId="0" xfId="1" applyFont="1" applyBorder="1" applyAlignment="1">
      <alignment horizontal="center" vertical="center"/>
    </xf>
    <xf numFmtId="164" fontId="5" fillId="0" borderId="0" xfId="1" applyFont="1" applyBorder="1">
      <alignment vertical="center"/>
    </xf>
    <xf numFmtId="164" fontId="13" fillId="0" borderId="0" xfId="1" applyFont="1" applyBorder="1">
      <alignment vertical="center"/>
    </xf>
    <xf numFmtId="164" fontId="23" fillId="0" borderId="12" xfId="1" applyFont="1" applyBorder="1" applyAlignment="1">
      <alignment horizontal="center" vertical="center"/>
    </xf>
    <xf numFmtId="164" fontId="24" fillId="0" borderId="0" xfId="1" applyFont="1">
      <alignment vertical="center"/>
    </xf>
    <xf numFmtId="164" fontId="25" fillId="0" borderId="12" xfId="1" applyFont="1" applyBorder="1" applyAlignment="1">
      <alignment horizontal="center" vertical="center"/>
    </xf>
    <xf numFmtId="164" fontId="16" fillId="0" borderId="0" xfId="1" applyFont="1">
      <alignment vertical="center"/>
    </xf>
    <xf numFmtId="164" fontId="26" fillId="0" borderId="0" xfId="1" applyFont="1">
      <alignment vertical="center"/>
    </xf>
    <xf numFmtId="164" fontId="13" fillId="0" borderId="41" xfId="1" applyFont="1" applyBorder="1" applyAlignment="1">
      <alignment horizontal="center" vertical="center" wrapText="1"/>
    </xf>
    <xf numFmtId="164" fontId="27" fillId="0" borderId="51" xfId="1" applyFont="1" applyBorder="1" applyAlignment="1">
      <alignment horizontal="center" vertical="center"/>
    </xf>
    <xf numFmtId="164" fontId="13" fillId="0" borderId="52" xfId="1" applyFont="1" applyBorder="1" applyAlignment="1">
      <alignment horizontal="center" vertical="center"/>
    </xf>
    <xf numFmtId="164" fontId="13" fillId="0" borderId="53" xfId="1" applyFont="1" applyBorder="1" applyAlignment="1">
      <alignment horizontal="left" vertical="center"/>
    </xf>
    <xf numFmtId="164" fontId="13" fillId="0" borderId="3" xfId="1" applyFont="1" applyBorder="1" applyAlignment="1">
      <alignment horizontal="center" vertical="center" wrapText="1"/>
    </xf>
    <xf numFmtId="164" fontId="16" fillId="0" borderId="4" xfId="1" applyFont="1" applyBorder="1" applyAlignment="1">
      <alignment horizontal="center" vertical="center" wrapText="1"/>
    </xf>
    <xf numFmtId="164" fontId="13" fillId="0" borderId="54" xfId="1" applyFont="1" applyBorder="1" applyAlignment="1">
      <alignment horizontal="center" vertical="center" wrapText="1"/>
    </xf>
    <xf numFmtId="164" fontId="13" fillId="0" borderId="3" xfId="1" applyFont="1" applyBorder="1" applyAlignment="1">
      <alignment horizontal="center" vertical="center"/>
    </xf>
    <xf numFmtId="164" fontId="28" fillId="0" borderId="51" xfId="1" applyFont="1" applyBorder="1" applyAlignment="1">
      <alignment horizontal="center" vertical="center"/>
    </xf>
    <xf numFmtId="164" fontId="13" fillId="0" borderId="55" xfId="1" applyFont="1" applyBorder="1" applyAlignment="1">
      <alignment horizontal="center" vertical="center" wrapText="1"/>
    </xf>
    <xf numFmtId="164" fontId="16" fillId="0" borderId="28" xfId="1" applyFont="1" applyBorder="1" applyAlignment="1">
      <alignment horizontal="center" vertical="center"/>
    </xf>
    <xf numFmtId="164" fontId="29" fillId="0" borderId="29" xfId="1" applyFont="1" applyBorder="1" applyAlignment="1">
      <alignment horizontal="center" vertical="bottom"/>
    </xf>
    <xf numFmtId="164" fontId="30" fillId="0" borderId="7" xfId="1" applyFont="1" applyBorder="1" applyAlignment="1">
      <alignment horizontal="center" vertical="center"/>
    </xf>
    <xf numFmtId="164" fontId="28" fillId="0" borderId="28" xfId="1" applyFont="1" applyBorder="1" applyAlignment="1">
      <alignment horizontal="center" vertical="center"/>
    </xf>
    <xf numFmtId="164" fontId="13" fillId="0" borderId="56" xfId="1" applyFont="1" applyBorder="1">
      <alignment vertical="center"/>
    </xf>
    <xf numFmtId="164" fontId="5" fillId="0" borderId="15" xfId="1" applyFont="1" applyBorder="1" applyAlignment="1">
      <alignment horizontal="center" vertical="center"/>
    </xf>
    <xf numFmtId="164" fontId="13" fillId="0" borderId="12" xfId="1" applyFont="1" applyBorder="1" applyAlignment="1">
      <alignment horizontal="center" vertical="center"/>
    </xf>
    <xf numFmtId="164" fontId="13" fillId="0" borderId="9" xfId="1" applyFont="1" applyBorder="1" applyAlignment="1">
      <alignment horizontal="center" vertical="center"/>
    </xf>
    <xf numFmtId="164" fontId="13" fillId="0" borderId="15" xfId="1" applyFont="1" applyBorder="1" applyAlignment="1">
      <alignment horizontal="center" vertical="center"/>
    </xf>
    <xf numFmtId="164" fontId="30" fillId="0" borderId="12" xfId="1" applyFont="1" applyBorder="1" applyAlignment="1">
      <alignment horizontal="center" vertical="center"/>
    </xf>
    <xf numFmtId="164" fontId="16" fillId="0" borderId="9" xfId="1" applyFont="1" applyBorder="1" applyAlignment="1">
      <alignment horizontal="center" vertical="center"/>
    </xf>
    <xf numFmtId="164" fontId="27" fillId="0" borderId="57" xfId="1" applyFont="1" applyBorder="1" applyAlignment="1">
      <alignment horizontal="center" vertical="center"/>
    </xf>
    <xf numFmtId="164" fontId="13" fillId="0" borderId="18" xfId="1" applyFont="1" applyBorder="1" applyAlignment="1">
      <alignment horizontal="center" vertical="center"/>
    </xf>
    <xf numFmtId="164" fontId="13" fillId="0" borderId="58" xfId="1" applyFont="1" applyBorder="1" applyAlignment="1">
      <alignment horizontal="center" vertical="center" wrapText="1"/>
    </xf>
    <xf numFmtId="164" fontId="31" fillId="0" borderId="12" xfId="1" applyFont="1" applyBorder="1" applyAlignment="1">
      <alignment horizontal="center" vertical="center"/>
    </xf>
    <xf numFmtId="164" fontId="13" fillId="0" borderId="22" xfId="1" applyFont="1" applyBorder="1">
      <alignment vertical="center"/>
    </xf>
    <xf numFmtId="164" fontId="1" fillId="0" borderId="23" xfId="1" applyFont="1" applyBorder="1">
      <alignment vertical="center"/>
    </xf>
    <xf numFmtId="164" fontId="14" fillId="0" borderId="23" xfId="1" applyFont="1" applyBorder="1" applyAlignment="1">
      <alignment horizontal="center" vertical="center"/>
    </xf>
    <xf numFmtId="164" fontId="14" fillId="0" borderId="24" xfId="1" applyFont="1" applyBorder="1" applyAlignment="1">
      <alignment horizontal="center" vertical="center"/>
    </xf>
    <xf numFmtId="164" fontId="13" fillId="0" borderId="31" xfId="1" applyFont="1" applyBorder="1" applyAlignment="1">
      <alignment horizontal="left" vertical="center"/>
    </xf>
    <xf numFmtId="164" fontId="13" fillId="0" borderId="6" xfId="1" applyFont="1" applyBorder="1" applyAlignment="1">
      <alignment horizontal="center" vertical="center"/>
    </xf>
    <xf numFmtId="164" fontId="1" fillId="0" borderId="7" xfId="1" applyFont="1" applyBorder="1" applyAlignment="1">
      <alignment horizontal="center" vertical="center"/>
    </xf>
    <xf numFmtId="164" fontId="16" fillId="0" borderId="7" xfId="1" applyFont="1" applyBorder="1" applyAlignment="1">
      <alignment horizontal="center" vertical="center"/>
    </xf>
    <xf numFmtId="164" fontId="14" fillId="0" borderId="28" xfId="1" applyFont="1" applyBorder="1" applyAlignment="1">
      <alignment horizontal="center" vertical="center"/>
    </xf>
    <xf numFmtId="164" fontId="14" fillId="0" borderId="56" xfId="1" applyFont="1" applyBorder="1" applyAlignment="1">
      <alignment horizontal="center" vertical="center"/>
    </xf>
    <xf numFmtId="164" fontId="13" fillId="0" borderId="36" xfId="1" applyFont="1" applyBorder="1" applyAlignment="1">
      <alignment horizontal="center" vertical="center" wrapText="1"/>
    </xf>
    <xf numFmtId="164" fontId="31" fillId="0" borderId="46" xfId="1" applyFont="1" applyBorder="1" applyAlignment="1">
      <alignment horizontal="center" vertical="center"/>
    </xf>
    <xf numFmtId="164" fontId="13" fillId="0" borderId="59" xfId="1" applyFont="1" applyBorder="1" applyAlignment="1">
      <alignment horizontal="center" vertical="center"/>
    </xf>
    <xf numFmtId="164" fontId="1" fillId="0" borderId="60" xfId="1" applyFont="1" applyBorder="1" applyAlignment="1">
      <alignment horizontal="center" vertical="center"/>
    </xf>
    <xf numFmtId="164" fontId="16" fillId="0" borderId="60" xfId="1" applyFont="1" applyBorder="1" applyAlignment="1">
      <alignment horizontal="center" vertical="center"/>
    </xf>
    <xf numFmtId="164" fontId="14" fillId="0" borderId="39" xfId="1" applyFont="1" applyBorder="1" applyAlignment="1">
      <alignment horizontal="center" vertical="center"/>
    </xf>
    <xf numFmtId="164" fontId="13" fillId="0" borderId="37" xfId="1" applyFont="1" applyBorder="1" applyAlignment="1">
      <alignment horizontal="left" vertical="center"/>
    </xf>
    <xf numFmtId="164" fontId="14" fillId="0" borderId="40" xfId="1" applyFont="1" applyBorder="1" applyAlignment="1">
      <alignment horizontal="center" vertical="center"/>
    </xf>
    <xf numFmtId="164" fontId="24" fillId="0" borderId="0" xfId="1" applyFont="1" applyAlignment="1">
      <alignment vertical="bottom"/>
    </xf>
    <xf numFmtId="164" fontId="13" fillId="0" borderId="0" xfId="1" applyFont="1" applyAlignment="1">
      <alignment vertical="bottom"/>
    </xf>
    <xf numFmtId="164" fontId="13" fillId="0" borderId="41" xfId="1" applyFont="1" applyBorder="1" applyAlignment="1">
      <alignment horizontal="center" vertical="center"/>
    </xf>
    <xf numFmtId="164" fontId="13" fillId="0" borderId="5" xfId="1" applyFont="1" applyBorder="1" applyAlignment="1">
      <alignment horizontal="center" vertical="center"/>
    </xf>
    <xf numFmtId="164" fontId="24" fillId="0" borderId="15" xfId="1" applyFont="1" applyBorder="1" applyAlignment="1">
      <alignment horizontal="center" vertical="center"/>
    </xf>
    <xf numFmtId="164" fontId="1" fillId="0" borderId="12" xfId="1" applyFont="1" applyBorder="1" applyAlignment="1">
      <alignment horizontal="center" vertical="center" wrapText="1"/>
    </xf>
    <xf numFmtId="164" fontId="32" fillId="0" borderId="12" xfId="1" applyFont="1" applyBorder="1" applyAlignment="1">
      <alignment horizontal="center" vertical="center"/>
    </xf>
    <xf numFmtId="164" fontId="24" fillId="0" borderId="12" xfId="1" applyFont="1" applyBorder="1" applyAlignment="1">
      <alignment horizontal="center" vertical="center"/>
    </xf>
    <xf numFmtId="164" fontId="32" fillId="0" borderId="9" xfId="1" applyFont="1" applyBorder="1" applyAlignment="1">
      <alignment horizontal="center" vertical="center"/>
    </xf>
    <xf numFmtId="164" fontId="24" fillId="0" borderId="34" xfId="1" applyFont="1" applyBorder="1" applyAlignment="1">
      <alignment horizontal="center" vertical="center"/>
    </xf>
    <xf numFmtId="164" fontId="1" fillId="0" borderId="46" xfId="1" applyFont="1" applyBorder="1" applyAlignment="1">
      <alignment horizontal="center" vertical="center" wrapText="1"/>
    </xf>
    <xf numFmtId="164" fontId="33" fillId="0" borderId="46" xfId="1" applyFont="1" applyBorder="1" applyAlignment="1">
      <alignment horizontal="center" vertical="center"/>
    </xf>
    <xf numFmtId="164" fontId="24" fillId="0" borderId="46" xfId="1" applyFont="1" applyBorder="1" applyAlignment="1">
      <alignment horizontal="center" vertical="center"/>
    </xf>
    <xf numFmtId="164" fontId="33" fillId="0" borderId="47" xfId="1" applyFont="1" applyBorder="1" applyAlignment="1">
      <alignment horizontal="center" vertical="center"/>
    </xf>
    <xf numFmtId="164" fontId="13" fillId="0" borderId="14" xfId="1" applyFont="1" applyBorder="1" applyAlignment="1">
      <alignment horizontal="center" vertical="center"/>
    </xf>
    <xf numFmtId="164" fontId="26" fillId="0" borderId="0" xfId="1" applyFont="1" applyBorder="1" applyAlignment="1">
      <alignment horizontal="center" vertical="center"/>
    </xf>
    <xf numFmtId="164" fontId="34" fillId="0" borderId="0" xfId="2" applyAlignment="1">
      <alignment vertical="center" shrinkToFit="1"/>
    </xf>
    <xf numFmtId="164" fontId="34" fillId="0" borderId="0" xfId="2" applyFont="1" applyBorder="1" applyAlignment="1">
      <alignment horizontal="center" vertical="center" shrinkToFit="1"/>
    </xf>
    <xf numFmtId="164" fontId="34" fillId="2" borderId="41" xfId="2" applyFont="1" applyFill="1" applyBorder="1" applyAlignment="1">
      <alignment vertical="center" shrinkToFit="1"/>
    </xf>
    <xf numFmtId="164" fontId="34" fillId="2" borderId="3" xfId="2" applyFont="1" applyFill="1" applyBorder="1" applyAlignment="1">
      <alignment vertical="center" shrinkToFit="1"/>
    </xf>
    <xf numFmtId="164" fontId="34" fillId="2" borderId="5" xfId="2" applyFont="1" applyFill="1" applyBorder="1" applyAlignment="1">
      <alignment vertical="center" shrinkToFit="1"/>
    </xf>
    <xf numFmtId="168" fontId="34" fillId="0" borderId="0" xfId="2" applyNumberFormat="1" applyAlignment="1">
      <alignment vertical="center" shrinkToFit="1"/>
    </xf>
    <xf numFmtId="168" fontId="34" fillId="0" borderId="34" xfId="2" applyNumberFormat="1" applyBorder="1" applyAlignment="1">
      <alignment vertical="center" shrinkToFit="1"/>
    </xf>
    <xf numFmtId="164" fontId="34" fillId="0" borderId="46" xfId="2" applyFont="1" applyBorder="1" applyAlignment="1">
      <alignment vertical="center" shrinkToFit="1"/>
    </xf>
    <xf numFmtId="169" fontId="34" fillId="0" borderId="47" xfId="2" applyNumberFormat="1" applyBorder="1" applyAlignment="1">
      <alignment vertical="center" shrinkToFit="1"/>
    </xf>
    <xf numFmtId="169" fontId="34" fillId="0" borderId="0" xfId="2" applyNumberFormat="1" applyAlignment="1">
      <alignment vertical="center" shrinkToFit="1"/>
    </xf>
    <xf numFmtId="164" fontId="34" fillId="2" borderId="44" xfId="2" applyFont="1" applyFill="1" applyBorder="1" applyAlignment="1">
      <alignment horizontal="center" vertical="center" shrinkToFit="1"/>
    </xf>
    <xf numFmtId="164" fontId="34" fillId="2" borderId="5" xfId="2" applyFont="1" applyFill="1" applyBorder="1" applyAlignment="1">
      <alignment horizontal="center" vertical="center" shrinkToFit="1"/>
    </xf>
    <xf numFmtId="164" fontId="34" fillId="0" borderId="45" xfId="2" applyBorder="1" applyAlignment="1">
      <alignment horizontal="center" vertical="center" wrapText="1" shrinkToFit="1"/>
    </xf>
    <xf numFmtId="164" fontId="34" fillId="0" borderId="47" xfId="2" applyBorder="1" applyAlignment="1">
      <alignment horizontal="left" vertical="top" shrinkToFit="1"/>
    </xf>
    <xf numFmtId="164" fontId="34" fillId="0" borderId="15" xfId="2" applyBorder="1" applyAlignment="1">
      <alignment vertical="center" shrinkToFit="1"/>
    </xf>
    <xf numFmtId="164" fontId="34" fillId="0" borderId="12" xfId="2" applyBorder="1" applyAlignment="1">
      <alignment vertical="center" shrinkToFit="1"/>
    </xf>
    <xf numFmtId="164" fontId="34" fillId="0" borderId="9" xfId="2" applyBorder="1" applyAlignment="1">
      <alignment vertical="center" shrinkToFit="1"/>
    </xf>
    <xf numFmtId="164" fontId="34" fillId="0" borderId="34" xfId="2" applyBorder="1" applyAlignment="1">
      <alignment vertical="center" shrinkToFit="1"/>
    </xf>
    <xf numFmtId="164" fontId="34" fillId="0" borderId="47" xfId="2" applyBorder="1" applyAlignment="1">
      <alignment vertical="center" shrinkToFit="1"/>
    </xf>
    <xf numFmtId="164" fontId="34" fillId="0" borderId="0" xfId="2" applyBorder="1" applyAlignment="1">
      <alignment vertical="center" shrinkToFit="1"/>
    </xf>
    <xf numFmtId="164" fontId="34" fillId="5" borderId="15" xfId="2" applyFill="1" applyBorder="1" applyAlignment="1">
      <alignment vertical="center" shrinkToFit="1"/>
    </xf>
    <xf numFmtId="164" fontId="34" fillId="5" borderId="12" xfId="2" applyFont="1" applyFill="1" applyBorder="1" applyAlignment="1">
      <alignment vertical="center" shrinkToFit="1"/>
    </xf>
    <xf numFmtId="164" fontId="34" fillId="0" borderId="61" xfId="2" applyBorder="1" applyAlignment="1">
      <alignment vertical="center" shrinkToFit="1"/>
    </xf>
    <xf numFmtId="164" fontId="34" fillId="0" borderId="32" xfId="2" applyBorder="1" applyAlignment="1">
      <alignment vertical="center" shrinkToFit="1"/>
    </xf>
    <xf numFmtId="164" fontId="34" fillId="2" borderId="62" xfId="2" applyFont="1" applyFill="1" applyBorder="1" applyAlignment="1">
      <alignment vertical="center" shrinkToFit="1"/>
    </xf>
    <xf numFmtId="164" fontId="34" fillId="0" borderId="63" xfId="2" applyBorder="1" applyAlignment="1">
      <alignment vertical="center" shrinkToFit="1"/>
    </xf>
    <xf numFmtId="164" fontId="34" fillId="2" borderId="6" xfId="2" applyFont="1" applyFill="1" applyBorder="1" applyAlignment="1">
      <alignment vertical="center" shrinkToFit="1"/>
    </xf>
    <xf numFmtId="164" fontId="34" fillId="2" borderId="7" xfId="2" applyFont="1" applyFill="1" applyBorder="1" applyAlignment="1">
      <alignment vertical="center" shrinkToFit="1"/>
    </xf>
  </cellXfs>
  <cellStyles count="3">
    <cellStyle name="常规" xfId="0" builtinId="0"/>
    <cellStyle name="Excel Built-in Normal" xfId="1"/>
    <cellStyle name="標準 2" xfId="2"/>
  </cellStyles>
  <dxfs count="1">
    <dxf>
      <fill>
        <patternFill patternType="solid">
          <fgColor indexed="60"/>
          <bgColor indexed="10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68FD4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32496</xdr:colOff>
      <xdr:row>25</xdr:row>
      <xdr:rowOff>246295</xdr:rowOff>
    </xdr:from>
    <xdr:to>
      <xdr:col>34</xdr:col>
      <xdr:colOff>30250</xdr:colOff>
      <xdr:row>28</xdr:row>
      <xdr:rowOff>191487</xdr:rowOff>
    </xdr:to>
    <xdr:sp macro="" textlink="">
      <xdr:nvSpPr>
        <xdr:cNvPr id="2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※6冊をミニマム数として上限はなし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/>
          </a:r>
          <a:r>
            <a:rPr lang="en-US" altLang="zh-CN" sz="1100" b="1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1冊：600円</a:t>
          </a:r>
        </a:p>
      </xdr:txBody>
    </xdr:sp>
    <xdr:clientData/>
  </xdr:twoCellAnchor>
  <xdr:twoCellAnchor>
    <xdr:from>
      <xdr:col>24</xdr:col>
      <xdr:colOff>32496</xdr:colOff>
      <xdr:row>33</xdr:row>
      <xdr:rowOff>246295</xdr:rowOff>
    </xdr:from>
    <xdr:to>
      <xdr:col>34</xdr:col>
      <xdr:colOff>30250</xdr:colOff>
      <xdr:row>37</xdr:row>
      <xdr:rowOff>87749</xdr:rowOff>
    </xdr:to>
    <xdr:sp macro="" textlink="">
      <xdr:nvSpPr>
        <xdr:cNvPr id="3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※キャプテンは背番号欄に、丸で囲んだ数字で記載</a:t>
          </a:r>
        </a:p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　　　　</a:t>
          </a:r>
          <a:r>
            <a:rPr lang="en-US" altLang="zh-CN" sz="1100" b="1" u="sng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例：①</a:t>
          </a:r>
        </a:p>
      </xdr:txBody>
    </xdr:sp>
    <xdr:clientData/>
  </xdr:twoCellAnchor>
  <xdr:twoCellAnchor>
    <xdr:from>
      <xdr:col>28</xdr:col>
      <xdr:colOff>9775</xdr:colOff>
      <xdr:row>3</xdr:row>
      <xdr:rowOff>245298</xdr:rowOff>
    </xdr:from>
    <xdr:to>
      <xdr:col>29</xdr:col>
      <xdr:colOff>130778</xdr:colOff>
      <xdr:row>4</xdr:row>
      <xdr:rowOff>100712</xdr:rowOff>
    </xdr:to>
    <xdr:sp macro="" textlink="">
      <xdr:nvSpPr>
        <xdr:cNvPr id="4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線</a:t>
          </a:r>
        </a:p>
      </xdr:txBody>
    </xdr:sp>
    <xdr:clientData/>
  </xdr:twoCellAnchor>
  <xdr:twoCellAnchor>
    <xdr:from>
      <xdr:col>42</xdr:col>
      <xdr:colOff>133816</xdr:colOff>
      <xdr:row>3</xdr:row>
      <xdr:rowOff>245298</xdr:rowOff>
    </xdr:from>
    <xdr:to>
      <xdr:col>44</xdr:col>
      <xdr:colOff>107264</xdr:colOff>
      <xdr:row>4</xdr:row>
      <xdr:rowOff>100712</xdr:rowOff>
    </xdr:to>
    <xdr:sp macro="" textlink="">
      <xdr:nvSpPr>
        <xdr:cNvPr id="5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駅</a:t>
          </a:r>
        </a:p>
      </xdr:txBody>
    </xdr:sp>
    <xdr:clientData/>
  </xdr:twoCellAnchor>
  <xdr:twoCellAnchor>
    <xdr:from>
      <xdr:col>3</xdr:col>
      <xdr:colOff>561649</xdr:colOff>
      <xdr:row>19</xdr:row>
      <xdr:rowOff>174912</xdr:rowOff>
    </xdr:from>
    <xdr:to>
      <xdr:col>4</xdr:col>
      <xdr:colOff>173045</xdr:colOff>
      <xdr:row>20</xdr:row>
      <xdr:rowOff>171328</xdr:rowOff>
    </xdr:to>
    <xdr:sp macro="" textlink="">
      <xdr:nvSpPr>
        <xdr:cNvPr id="6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―</a:t>
          </a:r>
        </a:p>
      </xdr:txBody>
    </xdr:sp>
    <xdr:clientData/>
  </xdr:twoCellAnchor>
  <xdr:twoCellAnchor>
    <xdr:from>
      <xdr:col>5</xdr:col>
      <xdr:colOff>561649</xdr:colOff>
      <xdr:row>19</xdr:row>
      <xdr:rowOff>174912</xdr:rowOff>
    </xdr:from>
    <xdr:to>
      <xdr:col>6</xdr:col>
      <xdr:colOff>162694</xdr:colOff>
      <xdr:row>20</xdr:row>
      <xdr:rowOff>171328</xdr:rowOff>
    </xdr:to>
    <xdr:sp macro="" textlink="">
      <xdr:nvSpPr>
        <xdr:cNvPr id="7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360" tIns="18360" rIns="0" bIns="0" anchor="t" upright="1"/>
        <a:lstStyle/>
        <a:p>
          <a:pPr algn="l">
            <a:lnSpc>
              <a:spcPts val="1353"/>
            </a:lnSpc>
          </a:pPr>
          <a:r>
            <a:rPr lang="en-US" altLang="zh-CN" sz="1100">
              <a:solidFill>
                <a:srgbClr val="000000"/>
              </a:solidFill>
              <a:latin typeface="ＭＳ Ｐゴシック" panose="" pitchFamily="2" charset="-128"/>
              <a:ea typeface="ＭＳ Ｐゴシック" panose="" pitchFamily="2" charset="-128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78001</xdr:colOff>
      <xdr:row>0</xdr:row>
      <xdr:rowOff>0</xdr:rowOff>
    </xdr:from>
    <xdr:to>
      <xdr:col>44</xdr:col>
      <xdr:colOff>34811</xdr:colOff>
      <xdr:row>3</xdr:row>
      <xdr:rowOff>121890</xdr:rowOff>
    </xdr:to>
    <xdr:pic>
      <xdr:nvPicPr>
        <xdr:cNvPr id="2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>
    <xdr:from>
      <xdr:col>7</xdr:col>
      <xdr:colOff>78001</xdr:colOff>
      <xdr:row>15</xdr:row>
      <xdr:rowOff>143470</xdr:rowOff>
    </xdr:from>
    <xdr:to>
      <xdr:col>24</xdr:col>
      <xdr:colOff>37089</xdr:colOff>
      <xdr:row>15</xdr:row>
      <xdr:rowOff>143470</xdr:rowOff>
    </xdr:to>
    <xdr:sp macro="" textlink="">
      <xdr:nvSpPr>
        <xdr:cNvPr id="3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21</xdr:row>
      <xdr:rowOff>143470</xdr:rowOff>
    </xdr:from>
    <xdr:to>
      <xdr:col>7</xdr:col>
      <xdr:colOff>36357</xdr:colOff>
      <xdr:row>21</xdr:row>
      <xdr:rowOff>143470</xdr:rowOff>
    </xdr:to>
    <xdr:sp macro="" textlink="">
      <xdr:nvSpPr>
        <xdr:cNvPr id="4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25</xdr:row>
      <xdr:rowOff>105370</xdr:rowOff>
    </xdr:from>
    <xdr:to>
      <xdr:col>7</xdr:col>
      <xdr:colOff>36357</xdr:colOff>
      <xdr:row>25</xdr:row>
      <xdr:rowOff>105370</xdr:rowOff>
    </xdr:to>
    <xdr:sp macro="" textlink="">
      <xdr:nvSpPr>
        <xdr:cNvPr id="5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37821</xdr:colOff>
      <xdr:row>23</xdr:row>
      <xdr:rowOff>105370</xdr:rowOff>
    </xdr:from>
    <xdr:to>
      <xdr:col>7</xdr:col>
      <xdr:colOff>36357</xdr:colOff>
      <xdr:row>23</xdr:row>
      <xdr:rowOff>105370</xdr:rowOff>
    </xdr:to>
    <xdr:sp macro="" textlink="">
      <xdr:nvSpPr>
        <xdr:cNvPr id="6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3</xdr:col>
      <xdr:colOff>27979</xdr:colOff>
      <xdr:row>27</xdr:row>
      <xdr:rowOff>143470</xdr:rowOff>
    </xdr:from>
    <xdr:to>
      <xdr:col>7</xdr:col>
      <xdr:colOff>36357</xdr:colOff>
      <xdr:row>27</xdr:row>
      <xdr:rowOff>143470</xdr:rowOff>
    </xdr:to>
    <xdr:sp macro="" textlink="">
      <xdr:nvSpPr>
        <xdr:cNvPr id="7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21</xdr:row>
      <xdr:rowOff>143470</xdr:rowOff>
    </xdr:from>
    <xdr:to>
      <xdr:col>17</xdr:col>
      <xdr:colOff>34079</xdr:colOff>
      <xdr:row>21</xdr:row>
      <xdr:rowOff>143470</xdr:rowOff>
    </xdr:to>
    <xdr:sp macro="" textlink="">
      <xdr:nvSpPr>
        <xdr:cNvPr id="8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23</xdr:row>
      <xdr:rowOff>142875</xdr:rowOff>
    </xdr:from>
    <xdr:to>
      <xdr:col>17</xdr:col>
      <xdr:colOff>34079</xdr:colOff>
      <xdr:row>23</xdr:row>
      <xdr:rowOff>142875</xdr:rowOff>
    </xdr:to>
    <xdr:sp macro="" textlink="">
      <xdr:nvSpPr>
        <xdr:cNvPr id="9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25</xdr:row>
      <xdr:rowOff>143470</xdr:rowOff>
    </xdr:from>
    <xdr:to>
      <xdr:col>17</xdr:col>
      <xdr:colOff>34079</xdr:colOff>
      <xdr:row>25</xdr:row>
      <xdr:rowOff>143470</xdr:rowOff>
    </xdr:to>
    <xdr:sp macro="" textlink="">
      <xdr:nvSpPr>
        <xdr:cNvPr id="10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8</xdr:col>
      <xdr:colOff>37089</xdr:colOff>
      <xdr:row>27</xdr:row>
      <xdr:rowOff>143470</xdr:rowOff>
    </xdr:from>
    <xdr:to>
      <xdr:col>17</xdr:col>
      <xdr:colOff>34079</xdr:colOff>
      <xdr:row>27</xdr:row>
      <xdr:rowOff>143470</xdr:rowOff>
    </xdr:to>
    <xdr:sp macro="" textlink="">
      <xdr:nvSpPr>
        <xdr:cNvPr id="11" name=" "/>
        <xdr:cNvSpPr/>
      </xdr:nvSpPr>
      <xdr:spPr>
        <a:xfrm>
          <a:off x="0" y="0"/>
          <a:ext cx="0" cy="0"/>
        </a:xfrm>
        <a:prstGeom prst="line">
          <a:avLst/>
        </a:prstGeom>
        <a:noFill/>
        <a:ln w="9360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18</xdr:col>
      <xdr:colOff>38634</xdr:colOff>
      <xdr:row>33</xdr:row>
      <xdr:rowOff>181570</xdr:rowOff>
    </xdr:from>
    <xdr:to>
      <xdr:col>18</xdr:col>
      <xdr:colOff>78001</xdr:colOff>
      <xdr:row>35</xdr:row>
      <xdr:rowOff>63251</xdr:rowOff>
    </xdr:to>
    <xdr:sp macro="" textlink="">
      <xdr:nvSpPr>
        <xdr:cNvPr id="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33</xdr:row>
      <xdr:rowOff>181570</xdr:rowOff>
    </xdr:from>
    <xdr:to>
      <xdr:col>57</xdr:col>
      <xdr:colOff>106593</xdr:colOff>
      <xdr:row>35</xdr:row>
      <xdr:rowOff>63251</xdr:rowOff>
    </xdr:to>
    <xdr:sp macro="" textlink="">
      <xdr:nvSpPr>
        <xdr:cNvPr id="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21</xdr:col>
      <xdr:colOff>32534</xdr:colOff>
      <xdr:row>21</xdr:row>
      <xdr:rowOff>143470</xdr:rowOff>
    </xdr:from>
    <xdr:to>
      <xdr:col>23</xdr:col>
      <xdr:colOff>71169</xdr:colOff>
      <xdr:row>23</xdr:row>
      <xdr:rowOff>103584</xdr:rowOff>
    </xdr:to>
    <xdr:sp macro="" textlink="">
      <xdr:nvSpPr>
        <xdr:cNvPr id="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23</xdr:row>
      <xdr:rowOff>142875</xdr:rowOff>
    </xdr:from>
    <xdr:to>
      <xdr:col>23</xdr:col>
      <xdr:colOff>71169</xdr:colOff>
      <xdr:row>25</xdr:row>
      <xdr:rowOff>105370</xdr:rowOff>
    </xdr:to>
    <xdr:sp macro="" textlink="">
      <xdr:nvSpPr>
        <xdr:cNvPr id="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25</xdr:row>
      <xdr:rowOff>143470</xdr:rowOff>
    </xdr:from>
    <xdr:to>
      <xdr:col>23</xdr:col>
      <xdr:colOff>71169</xdr:colOff>
      <xdr:row>27</xdr:row>
      <xdr:rowOff>102989</xdr:rowOff>
    </xdr:to>
    <xdr:sp macro="" textlink="">
      <xdr:nvSpPr>
        <xdr:cNvPr id="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27</xdr:row>
      <xdr:rowOff>143470</xdr:rowOff>
    </xdr:from>
    <xdr:to>
      <xdr:col>23</xdr:col>
      <xdr:colOff>71169</xdr:colOff>
      <xdr:row>29</xdr:row>
      <xdr:rowOff>82599</xdr:rowOff>
    </xdr:to>
    <xdr:sp macro="" textlink="">
      <xdr:nvSpPr>
        <xdr:cNvPr id="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23</xdr:row>
      <xdr:rowOff>142875</xdr:rowOff>
    </xdr:from>
    <xdr:to>
      <xdr:col>23</xdr:col>
      <xdr:colOff>71169</xdr:colOff>
      <xdr:row>25</xdr:row>
      <xdr:rowOff>105370</xdr:rowOff>
    </xdr:to>
    <xdr:sp macro="" textlink="">
      <xdr:nvSpPr>
        <xdr:cNvPr id="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21</xdr:col>
      <xdr:colOff>32534</xdr:colOff>
      <xdr:row>25</xdr:row>
      <xdr:rowOff>143470</xdr:rowOff>
    </xdr:from>
    <xdr:to>
      <xdr:col>23</xdr:col>
      <xdr:colOff>71169</xdr:colOff>
      <xdr:row>27</xdr:row>
      <xdr:rowOff>102989</xdr:rowOff>
    </xdr:to>
    <xdr:sp macro="" textlink="">
      <xdr:nvSpPr>
        <xdr:cNvPr id="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才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78001</xdr:colOff>
      <xdr:row>39</xdr:row>
      <xdr:rowOff>66972</xdr:rowOff>
    </xdr:to>
    <xdr:sp macro="" textlink="">
      <xdr:nvSpPr>
        <xdr:cNvPr id="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37</xdr:row>
      <xdr:rowOff>181570</xdr:rowOff>
    </xdr:from>
    <xdr:to>
      <xdr:col>57</xdr:col>
      <xdr:colOff>106593</xdr:colOff>
      <xdr:row>39</xdr:row>
      <xdr:rowOff>66972</xdr:rowOff>
    </xdr:to>
    <xdr:sp macro="" textlink="">
      <xdr:nvSpPr>
        <xdr:cNvPr id="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35</xdr:row>
      <xdr:rowOff>181570</xdr:rowOff>
    </xdr:from>
    <xdr:to>
      <xdr:col>18</xdr:col>
      <xdr:colOff>78001</xdr:colOff>
      <xdr:row>37</xdr:row>
      <xdr:rowOff>66972</xdr:rowOff>
    </xdr:to>
    <xdr:sp macro="" textlink="">
      <xdr:nvSpPr>
        <xdr:cNvPr id="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35</xdr:row>
      <xdr:rowOff>181570</xdr:rowOff>
    </xdr:from>
    <xdr:to>
      <xdr:col>57</xdr:col>
      <xdr:colOff>106593</xdr:colOff>
      <xdr:row>37</xdr:row>
      <xdr:rowOff>66972</xdr:rowOff>
    </xdr:to>
    <xdr:sp macro="" textlink="">
      <xdr:nvSpPr>
        <xdr:cNvPr id="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35</xdr:row>
      <xdr:rowOff>181570</xdr:rowOff>
    </xdr:from>
    <xdr:to>
      <xdr:col>18</xdr:col>
      <xdr:colOff>78001</xdr:colOff>
      <xdr:row>37</xdr:row>
      <xdr:rowOff>66972</xdr:rowOff>
    </xdr:to>
    <xdr:sp macro="" textlink="">
      <xdr:nvSpPr>
        <xdr:cNvPr id="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35</xdr:row>
      <xdr:rowOff>181570</xdr:rowOff>
    </xdr:from>
    <xdr:to>
      <xdr:col>57</xdr:col>
      <xdr:colOff>106593</xdr:colOff>
      <xdr:row>37</xdr:row>
      <xdr:rowOff>66972</xdr:rowOff>
    </xdr:to>
    <xdr:sp macro="" textlink="">
      <xdr:nvSpPr>
        <xdr:cNvPr id="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78001</xdr:colOff>
      <xdr:row>39</xdr:row>
      <xdr:rowOff>66972</xdr:rowOff>
    </xdr:to>
    <xdr:sp macro="" textlink="">
      <xdr:nvSpPr>
        <xdr:cNvPr id="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37</xdr:row>
      <xdr:rowOff>181570</xdr:rowOff>
    </xdr:from>
    <xdr:to>
      <xdr:col>57</xdr:col>
      <xdr:colOff>106593</xdr:colOff>
      <xdr:row>39</xdr:row>
      <xdr:rowOff>66972</xdr:rowOff>
    </xdr:to>
    <xdr:sp macro="" textlink="">
      <xdr:nvSpPr>
        <xdr:cNvPr id="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78001</xdr:colOff>
      <xdr:row>41</xdr:row>
      <xdr:rowOff>63251</xdr:rowOff>
    </xdr:to>
    <xdr:sp macro="" textlink="">
      <xdr:nvSpPr>
        <xdr:cNvPr id="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39</xdr:row>
      <xdr:rowOff>181570</xdr:rowOff>
    </xdr:from>
    <xdr:to>
      <xdr:col>57</xdr:col>
      <xdr:colOff>106593</xdr:colOff>
      <xdr:row>41</xdr:row>
      <xdr:rowOff>63251</xdr:rowOff>
    </xdr:to>
    <xdr:sp macro="" textlink="">
      <xdr:nvSpPr>
        <xdr:cNvPr id="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78001</xdr:colOff>
      <xdr:row>39</xdr:row>
      <xdr:rowOff>66972</xdr:rowOff>
    </xdr:to>
    <xdr:sp macro="" textlink="">
      <xdr:nvSpPr>
        <xdr:cNvPr id="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37</xdr:row>
      <xdr:rowOff>181570</xdr:rowOff>
    </xdr:from>
    <xdr:to>
      <xdr:col>57</xdr:col>
      <xdr:colOff>106593</xdr:colOff>
      <xdr:row>39</xdr:row>
      <xdr:rowOff>66972</xdr:rowOff>
    </xdr:to>
    <xdr:sp macro="" textlink="">
      <xdr:nvSpPr>
        <xdr:cNvPr id="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37</xdr:row>
      <xdr:rowOff>181570</xdr:rowOff>
    </xdr:from>
    <xdr:to>
      <xdr:col>18</xdr:col>
      <xdr:colOff>78001</xdr:colOff>
      <xdr:row>39</xdr:row>
      <xdr:rowOff>66972</xdr:rowOff>
    </xdr:to>
    <xdr:sp macro="" textlink="">
      <xdr:nvSpPr>
        <xdr:cNvPr id="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37</xdr:row>
      <xdr:rowOff>181570</xdr:rowOff>
    </xdr:from>
    <xdr:to>
      <xdr:col>57</xdr:col>
      <xdr:colOff>106593</xdr:colOff>
      <xdr:row>39</xdr:row>
      <xdr:rowOff>66972</xdr:rowOff>
    </xdr:to>
    <xdr:sp macro="" textlink="">
      <xdr:nvSpPr>
        <xdr:cNvPr id="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78001</xdr:colOff>
      <xdr:row>41</xdr:row>
      <xdr:rowOff>63251</xdr:rowOff>
    </xdr:to>
    <xdr:sp macro="" textlink="">
      <xdr:nvSpPr>
        <xdr:cNvPr id="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39</xdr:row>
      <xdr:rowOff>181570</xdr:rowOff>
    </xdr:from>
    <xdr:to>
      <xdr:col>57</xdr:col>
      <xdr:colOff>106593</xdr:colOff>
      <xdr:row>41</xdr:row>
      <xdr:rowOff>63251</xdr:rowOff>
    </xdr:to>
    <xdr:sp macro="" textlink="">
      <xdr:nvSpPr>
        <xdr:cNvPr id="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78001</xdr:colOff>
      <xdr:row>41</xdr:row>
      <xdr:rowOff>63251</xdr:rowOff>
    </xdr:to>
    <xdr:sp macro="" textlink="">
      <xdr:nvSpPr>
        <xdr:cNvPr id="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39</xdr:row>
      <xdr:rowOff>181570</xdr:rowOff>
    </xdr:from>
    <xdr:to>
      <xdr:col>57</xdr:col>
      <xdr:colOff>106593</xdr:colOff>
      <xdr:row>41</xdr:row>
      <xdr:rowOff>63251</xdr:rowOff>
    </xdr:to>
    <xdr:sp macro="" textlink="">
      <xdr:nvSpPr>
        <xdr:cNvPr id="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39</xdr:row>
      <xdr:rowOff>181570</xdr:rowOff>
    </xdr:from>
    <xdr:to>
      <xdr:col>18</xdr:col>
      <xdr:colOff>78001</xdr:colOff>
      <xdr:row>41</xdr:row>
      <xdr:rowOff>63251</xdr:rowOff>
    </xdr:to>
    <xdr:sp macro="" textlink="">
      <xdr:nvSpPr>
        <xdr:cNvPr id="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39</xdr:row>
      <xdr:rowOff>181570</xdr:rowOff>
    </xdr:from>
    <xdr:to>
      <xdr:col>57</xdr:col>
      <xdr:colOff>106593</xdr:colOff>
      <xdr:row>41</xdr:row>
      <xdr:rowOff>63251</xdr:rowOff>
    </xdr:to>
    <xdr:sp macro="" textlink="">
      <xdr:nvSpPr>
        <xdr:cNvPr id="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41</xdr:row>
      <xdr:rowOff>181570</xdr:rowOff>
    </xdr:from>
    <xdr:to>
      <xdr:col>18</xdr:col>
      <xdr:colOff>78001</xdr:colOff>
      <xdr:row>43</xdr:row>
      <xdr:rowOff>63251</xdr:rowOff>
    </xdr:to>
    <xdr:sp macro="" textlink="">
      <xdr:nvSpPr>
        <xdr:cNvPr id="5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41</xdr:row>
      <xdr:rowOff>181570</xdr:rowOff>
    </xdr:from>
    <xdr:to>
      <xdr:col>57</xdr:col>
      <xdr:colOff>106593</xdr:colOff>
      <xdr:row>43</xdr:row>
      <xdr:rowOff>63251</xdr:rowOff>
    </xdr:to>
    <xdr:sp macro="" textlink="">
      <xdr:nvSpPr>
        <xdr:cNvPr id="5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5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5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5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5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5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5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6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6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6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6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43</xdr:row>
      <xdr:rowOff>181570</xdr:rowOff>
    </xdr:from>
    <xdr:to>
      <xdr:col>18</xdr:col>
      <xdr:colOff>78001</xdr:colOff>
      <xdr:row>45</xdr:row>
      <xdr:rowOff>66972</xdr:rowOff>
    </xdr:to>
    <xdr:sp macro="" textlink="">
      <xdr:nvSpPr>
        <xdr:cNvPr id="6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43</xdr:row>
      <xdr:rowOff>181570</xdr:rowOff>
    </xdr:from>
    <xdr:to>
      <xdr:col>57</xdr:col>
      <xdr:colOff>106593</xdr:colOff>
      <xdr:row>45</xdr:row>
      <xdr:rowOff>66972</xdr:rowOff>
    </xdr:to>
    <xdr:sp macro="" textlink="">
      <xdr:nvSpPr>
        <xdr:cNvPr id="6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6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6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6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6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7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7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7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7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7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7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7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7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7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7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8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8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8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8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45</xdr:row>
      <xdr:rowOff>179337</xdr:rowOff>
    </xdr:from>
    <xdr:to>
      <xdr:col>18</xdr:col>
      <xdr:colOff>78001</xdr:colOff>
      <xdr:row>47</xdr:row>
      <xdr:rowOff>63996</xdr:rowOff>
    </xdr:to>
    <xdr:sp macro="" textlink="">
      <xdr:nvSpPr>
        <xdr:cNvPr id="8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45</xdr:row>
      <xdr:rowOff>179337</xdr:rowOff>
    </xdr:from>
    <xdr:to>
      <xdr:col>57</xdr:col>
      <xdr:colOff>106593</xdr:colOff>
      <xdr:row>47</xdr:row>
      <xdr:rowOff>63996</xdr:rowOff>
    </xdr:to>
    <xdr:sp macro="" textlink="">
      <xdr:nvSpPr>
        <xdr:cNvPr id="8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8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8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8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8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9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9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9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9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9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9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9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9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9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9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0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0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0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0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0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0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0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0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0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0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1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1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47</xdr:row>
      <xdr:rowOff>179337</xdr:rowOff>
    </xdr:from>
    <xdr:to>
      <xdr:col>18</xdr:col>
      <xdr:colOff>78001</xdr:colOff>
      <xdr:row>49</xdr:row>
      <xdr:rowOff>63996</xdr:rowOff>
    </xdr:to>
    <xdr:sp macro="" textlink="">
      <xdr:nvSpPr>
        <xdr:cNvPr id="1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47</xdr:row>
      <xdr:rowOff>179337</xdr:rowOff>
    </xdr:from>
    <xdr:to>
      <xdr:col>57</xdr:col>
      <xdr:colOff>106593</xdr:colOff>
      <xdr:row>49</xdr:row>
      <xdr:rowOff>63996</xdr:rowOff>
    </xdr:to>
    <xdr:sp macro="" textlink="">
      <xdr:nvSpPr>
        <xdr:cNvPr id="1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49</xdr:row>
      <xdr:rowOff>181570</xdr:rowOff>
    </xdr:from>
    <xdr:to>
      <xdr:col>18</xdr:col>
      <xdr:colOff>78001</xdr:colOff>
      <xdr:row>51</xdr:row>
      <xdr:rowOff>63251</xdr:rowOff>
    </xdr:to>
    <xdr:sp macro="" textlink="">
      <xdr:nvSpPr>
        <xdr:cNvPr id="1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49</xdr:row>
      <xdr:rowOff>181570</xdr:rowOff>
    </xdr:from>
    <xdr:to>
      <xdr:col>57</xdr:col>
      <xdr:colOff>106593</xdr:colOff>
      <xdr:row>51</xdr:row>
      <xdr:rowOff>63251</xdr:rowOff>
    </xdr:to>
    <xdr:sp macro="" textlink="">
      <xdr:nvSpPr>
        <xdr:cNvPr id="1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5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5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5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5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5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5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5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5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6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6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6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6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6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6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6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6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6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6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7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7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7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7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7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7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7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7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7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7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8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8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8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8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8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8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8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8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18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18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9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9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51</xdr:row>
      <xdr:rowOff>181570</xdr:rowOff>
    </xdr:from>
    <xdr:to>
      <xdr:col>18</xdr:col>
      <xdr:colOff>78001</xdr:colOff>
      <xdr:row>53</xdr:row>
      <xdr:rowOff>66972</xdr:rowOff>
    </xdr:to>
    <xdr:sp macro="" textlink="">
      <xdr:nvSpPr>
        <xdr:cNvPr id="19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51</xdr:row>
      <xdr:rowOff>181570</xdr:rowOff>
    </xdr:from>
    <xdr:to>
      <xdr:col>57</xdr:col>
      <xdr:colOff>106593</xdr:colOff>
      <xdr:row>53</xdr:row>
      <xdr:rowOff>66972</xdr:rowOff>
    </xdr:to>
    <xdr:sp macro="" textlink="">
      <xdr:nvSpPr>
        <xdr:cNvPr id="19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19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19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19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19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19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19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0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0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0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0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0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0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0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0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0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0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1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1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1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1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1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1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1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1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1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1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2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2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2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2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2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2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2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2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2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2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3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3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3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3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3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3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3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3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3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3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78001</xdr:colOff>
      <xdr:row>58</xdr:row>
      <xdr:rowOff>0</xdr:rowOff>
    </xdr:to>
    <xdr:sp macro="" textlink="">
      <xdr:nvSpPr>
        <xdr:cNvPr id="24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55</xdr:row>
      <xdr:rowOff>179337</xdr:rowOff>
    </xdr:from>
    <xdr:to>
      <xdr:col>57</xdr:col>
      <xdr:colOff>106593</xdr:colOff>
      <xdr:row>58</xdr:row>
      <xdr:rowOff>0</xdr:rowOff>
    </xdr:to>
    <xdr:sp macro="" textlink="">
      <xdr:nvSpPr>
        <xdr:cNvPr id="24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42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43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53</xdr:row>
      <xdr:rowOff>181570</xdr:rowOff>
    </xdr:from>
    <xdr:to>
      <xdr:col>18</xdr:col>
      <xdr:colOff>78001</xdr:colOff>
      <xdr:row>55</xdr:row>
      <xdr:rowOff>66972</xdr:rowOff>
    </xdr:to>
    <xdr:sp macro="" textlink="">
      <xdr:nvSpPr>
        <xdr:cNvPr id="244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53</xdr:row>
      <xdr:rowOff>181570</xdr:rowOff>
    </xdr:from>
    <xdr:to>
      <xdr:col>57</xdr:col>
      <xdr:colOff>106593</xdr:colOff>
      <xdr:row>55</xdr:row>
      <xdr:rowOff>66972</xdr:rowOff>
    </xdr:to>
    <xdr:sp macro="" textlink="">
      <xdr:nvSpPr>
        <xdr:cNvPr id="245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78001</xdr:colOff>
      <xdr:row>58</xdr:row>
      <xdr:rowOff>0</xdr:rowOff>
    </xdr:to>
    <xdr:sp macro="" textlink="">
      <xdr:nvSpPr>
        <xdr:cNvPr id="246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55</xdr:row>
      <xdr:rowOff>179337</xdr:rowOff>
    </xdr:from>
    <xdr:to>
      <xdr:col>57</xdr:col>
      <xdr:colOff>106593</xdr:colOff>
      <xdr:row>58</xdr:row>
      <xdr:rowOff>0</xdr:rowOff>
    </xdr:to>
    <xdr:sp macro="" textlink="">
      <xdr:nvSpPr>
        <xdr:cNvPr id="247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78001</xdr:colOff>
      <xdr:row>58</xdr:row>
      <xdr:rowOff>0</xdr:rowOff>
    </xdr:to>
    <xdr:sp macro="" textlink="">
      <xdr:nvSpPr>
        <xdr:cNvPr id="248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55</xdr:row>
      <xdr:rowOff>179337</xdr:rowOff>
    </xdr:from>
    <xdr:to>
      <xdr:col>57</xdr:col>
      <xdr:colOff>106593</xdr:colOff>
      <xdr:row>58</xdr:row>
      <xdr:rowOff>0</xdr:rowOff>
    </xdr:to>
    <xdr:sp macro="" textlink="">
      <xdr:nvSpPr>
        <xdr:cNvPr id="249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  <xdr:twoCellAnchor>
    <xdr:from>
      <xdr:col>18</xdr:col>
      <xdr:colOff>38634</xdr:colOff>
      <xdr:row>55</xdr:row>
      <xdr:rowOff>179337</xdr:rowOff>
    </xdr:from>
    <xdr:to>
      <xdr:col>18</xdr:col>
      <xdr:colOff>78001</xdr:colOff>
      <xdr:row>58</xdr:row>
      <xdr:rowOff>0</xdr:rowOff>
    </xdr:to>
    <xdr:sp macro="" textlink="">
      <xdr:nvSpPr>
        <xdr:cNvPr id="250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984"/>
            </a:lnSpc>
          </a:pPr>
          <a:r>
            <a:rPr lang="en-US" altLang="zh-CN" sz="8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年</a:t>
          </a:r>
        </a:p>
      </xdr:txBody>
    </xdr:sp>
    <xdr:clientData/>
  </xdr:twoCellAnchor>
  <xdr:twoCellAnchor>
    <xdr:from>
      <xdr:col>57</xdr:col>
      <xdr:colOff>38644</xdr:colOff>
      <xdr:row>55</xdr:row>
      <xdr:rowOff>179337</xdr:rowOff>
    </xdr:from>
    <xdr:to>
      <xdr:col>57</xdr:col>
      <xdr:colOff>106593</xdr:colOff>
      <xdr:row>58</xdr:row>
      <xdr:rowOff>0</xdr:rowOff>
    </xdr:to>
    <xdr:sp macro="" textlink="">
      <xdr:nvSpPr>
        <xdr:cNvPr id="251" name=" "/>
        <xdr:cNvSpPr/>
      </xdr:nvSpPr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 upright="1"/>
        <a:lstStyle/>
        <a:p>
          <a:pPr algn="l">
            <a:lnSpc>
              <a:spcPts val="1107"/>
            </a:lnSpc>
          </a:pPr>
          <a:r>
            <a:rPr lang="en-US" altLang="zh-CN" sz="900">
              <a:solidFill>
                <a:srgbClr val="000000"/>
              </a:solidFill>
              <a:latin typeface="ＭＳ Ｐ明朝" panose="" pitchFamily="2" charset="-128"/>
              <a:ea typeface="ＭＳ Ｐ明朝" panose="" pitchFamily="2" charset="-128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467324</xdr:colOff>
      <xdr:row>0</xdr:row>
      <xdr:rowOff>25933</xdr:rowOff>
    </xdr:from>
    <xdr:to>
      <xdr:col>6</xdr:col>
      <xdr:colOff>681904</xdr:colOff>
      <xdr:row>20</xdr:row>
      <xdr:rowOff>135991</xdr:rowOff>
    </xdr:to>
    <xdr:sp macro="" textlink="">
      <xdr:nvSpPr>
        <xdr:cNvPr id="2" name=" 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fffe65"/>
        </a:solidFill>
        <a:ln w="9360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720" tIns="36720" rIns="0" bIns="0" anchor="t" upright="1"/>
        <a:lstStyle/>
        <a:p>
          <a:pPr algn="l">
            <a:lnSpc>
              <a:spcPts val="4428"/>
            </a:lnSpc>
          </a:pPr>
          <a:r>
            <a:rPr lang="en-US" altLang="zh-CN" sz="3600" b="1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>こちらには何も記入しないで下さい。</a:t>
          </a:r>
        </a:p>
        <a:p>
          <a:pPr algn="l">
            <a:lnSpc>
              <a:spcPts val="4428"/>
            </a:lnSpc>
          </a:pPr>
        </a:p>
        <a:p>
          <a:pPr algn="l">
            <a:lnSpc>
              <a:spcPts val="4428"/>
            </a:lnSpc>
          </a:pPr>
          <a:r>
            <a:rPr lang="en-US" altLang="zh-CN" sz="3600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/>
          </a:r>
          <a:r>
            <a:rPr lang="en-US" altLang="zh-CN" sz="3600" b="1">
              <a:solidFill>
                <a:srgbClr val="000000"/>
              </a:solidFill>
              <a:latin typeface="HG丸ｺﾞｼｯｸM-PRO" panose="" pitchFamily="0" charset="-128"/>
              <a:ea typeface="HG丸ｺﾞｼｯｸM-PRO" panose="" pitchFamily="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">
  <a:themeElements/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AZ56"/>
  <sheetViews>
    <sheetView tabSelected="1" workbookViewId="0" topLeftCell="B36" showGridLines="0">
      <selection activeCell="AP48" sqref="AP48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1.7890625" style="2"/>
    <col min="17" max="17" customWidth="1" width="1.7890625" style="2"/>
    <col min="18" max="18" customWidth="1" width="1.7890625" style="2"/>
    <col min="19" max="19" customWidth="1" width="1.7890625" style="2"/>
    <col min="20" max="20" customWidth="1" width="1.7890625" style="2"/>
    <col min="21" max="21" customWidth="1" width="1.7890625" style="2"/>
    <col min="22" max="22" customWidth="1" width="1.7890625" style="2"/>
    <col min="23" max="23" customWidth="1" width="1.7890625" style="2"/>
    <col min="24" max="24" customWidth="1" width="1.7890625" style="2"/>
    <col min="25" max="25" customWidth="1" width="1.7890625" style="2"/>
    <col min="26" max="26" customWidth="1" width="1.7890625" style="2"/>
    <col min="27" max="27" customWidth="1" width="1.7890625" style="2"/>
    <col min="28" max="28" customWidth="1" width="1.7890625" style="2"/>
    <col min="29" max="29" customWidth="1" width="1.7890625" style="2"/>
    <col min="30" max="30" customWidth="1" width="1.7890625" style="2"/>
    <col min="31" max="31" customWidth="1" width="1.7890625" style="2"/>
    <col min="32" max="32" customWidth="1" width="1.7890625" style="2"/>
    <col min="33" max="33" customWidth="1" width="1.7890625" style="2"/>
    <col min="34" max="34" customWidth="1" width="1.7890625" style="2"/>
    <col min="35" max="35" customWidth="1" width="1.7890625" style="2"/>
    <col min="36" max="36" customWidth="1" width="1.7890625" style="2"/>
    <col min="37" max="37" customWidth="1" width="1.7890625" style="2"/>
    <col min="38" max="38" customWidth="1" width="1.7890625" style="2"/>
    <col min="39" max="39" customWidth="1" width="1.7890625" style="2"/>
    <col min="40" max="40" customWidth="1" width="1.7890625" style="2"/>
    <col min="41" max="41" customWidth="1" width="1.7890625" style="2"/>
    <col min="42" max="42" customWidth="1" width="1.7890625" style="2"/>
    <col min="43" max="43" customWidth="1" width="1.7890625" style="2"/>
    <col min="44" max="44" customWidth="1" width="1.7890625" style="2"/>
    <col min="45" max="45" customWidth="1" width="1.7890625" style="2"/>
    <col min="46" max="46" customWidth="1" width="6.4609375" style="1"/>
    <col min="47" max="47" customWidth="1" width="22.128906" style="1"/>
    <col min="48" max="48" customWidth="1" width="10.1796875" style="1"/>
    <col min="49" max="49" customWidth="1" width="13.199219" style="1"/>
    <col min="50" max="50" customWidth="1" width="13.328125" style="1"/>
    <col min="51" max="51" customWidth="1" width="12.511719" style="1"/>
    <col min="52" max="52" customWidth="1" width="7.289062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6" t="s">
        <v>3</v>
      </c>
      <c r="K2" s="6"/>
      <c r="L2" s="6"/>
      <c r="M2" s="6"/>
      <c r="N2" s="6"/>
      <c r="O2" s="6"/>
      <c r="P2" s="7" t="s">
        <v>4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 t="s">
        <v>5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8"/>
      <c r="AV2" s="9" t="s">
        <v>6</v>
      </c>
      <c r="AW2" s="1" t="s">
        <v>7</v>
      </c>
      <c r="AX2" s="1" t="s">
        <v>8</v>
      </c>
    </row>
    <row r="3" spans="8:8" ht="24.0" customHeight="1">
      <c r="A3" s="10" t="s">
        <v>9</v>
      </c>
      <c r="B3" s="10"/>
      <c r="C3" s="11" t="s">
        <v>10</v>
      </c>
      <c r="D3" s="11"/>
      <c r="E3" s="11"/>
      <c r="F3" s="11"/>
      <c r="G3" s="11"/>
      <c r="H3" s="11"/>
      <c r="I3" s="11"/>
      <c r="J3" s="12" t="s">
        <v>11</v>
      </c>
      <c r="K3" s="12"/>
      <c r="L3" s="12"/>
      <c r="M3" s="12"/>
      <c r="N3" s="12"/>
      <c r="O3" s="12"/>
      <c r="P3" s="13" t="s">
        <v>12</v>
      </c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 t="s">
        <v>13</v>
      </c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5"/>
      <c r="AV3" s="9" t="s">
        <v>11</v>
      </c>
      <c r="AW3" s="1" t="s">
        <v>14</v>
      </c>
      <c r="AX3" s="1" t="s">
        <v>13</v>
      </c>
      <c r="AY3" s="1" t="s">
        <v>15</v>
      </c>
    </row>
    <row r="4" spans="8:8" ht="20.1" customHeight="1">
      <c r="A4" s="16" t="s">
        <v>16</v>
      </c>
      <c r="B4" s="16"/>
      <c r="C4" s="17">
        <v>4.30759328E8</v>
      </c>
      <c r="D4" s="17"/>
      <c r="E4" s="17"/>
      <c r="F4" s="17"/>
      <c r="G4" s="17"/>
      <c r="H4" s="17"/>
      <c r="I4" s="17"/>
      <c r="J4" s="18" t="s">
        <v>17</v>
      </c>
      <c r="K4" s="18"/>
      <c r="L4" s="18"/>
      <c r="M4" s="18"/>
      <c r="N4" s="18"/>
      <c r="O4" s="18"/>
      <c r="P4" s="19" t="s">
        <v>18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5"/>
      <c r="AV4" s="9" t="s">
        <v>19</v>
      </c>
      <c r="AW4" s="1" t="str">
        <f>AW3</f>
        <v>北西支部</v>
      </c>
      <c r="AX4" s="1" t="str">
        <f>AX3</f>
        <v>北東支部</v>
      </c>
      <c r="AY4" s="1" t="str">
        <f>AY3</f>
        <v>南房総支部</v>
      </c>
    </row>
    <row r="5" spans="8:8" ht="20.1" customHeight="1">
      <c r="A5" s="20" t="s">
        <v>20</v>
      </c>
      <c r="B5" s="20"/>
      <c r="C5" s="21"/>
      <c r="D5" s="21"/>
      <c r="E5" s="21"/>
      <c r="F5" s="21"/>
      <c r="G5" s="21"/>
      <c r="H5" s="21"/>
      <c r="I5" s="21"/>
      <c r="J5" s="22">
        <v>22015.0</v>
      </c>
      <c r="K5" s="22"/>
      <c r="L5" s="22"/>
      <c r="M5" s="22"/>
      <c r="N5" s="22"/>
      <c r="O5" s="22"/>
      <c r="P5" s="23" t="s">
        <v>21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4" t="s">
        <v>22</v>
      </c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15"/>
      <c r="AV5" s="9" t="s">
        <v>23</v>
      </c>
      <c r="AW5" s="1" t="s">
        <v>24</v>
      </c>
    </row>
    <row r="6" spans="8:8" ht="22.5" customHeight="1">
      <c r="A6" s="25" t="s">
        <v>25</v>
      </c>
      <c r="B6" s="25"/>
      <c r="C6" s="26" t="s">
        <v>26</v>
      </c>
      <c r="D6" s="26"/>
      <c r="E6" s="27" t="s">
        <v>27</v>
      </c>
      <c r="F6" s="27"/>
      <c r="G6" s="28" t="s">
        <v>28</v>
      </c>
      <c r="H6" s="28"/>
      <c r="I6" s="28"/>
      <c r="J6" s="29" t="s">
        <v>29</v>
      </c>
      <c r="K6" s="29"/>
      <c r="L6" s="29"/>
      <c r="M6" s="29" t="s">
        <v>30</v>
      </c>
      <c r="N6" s="29"/>
      <c r="O6" s="29"/>
      <c r="P6" s="19" t="s">
        <v>31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0" t="s">
        <v>32</v>
      </c>
      <c r="AL6" s="30"/>
      <c r="AM6" s="30"/>
      <c r="AN6" s="30"/>
      <c r="AO6" s="30"/>
      <c r="AP6" s="30"/>
      <c r="AQ6" s="30"/>
      <c r="AR6" s="30"/>
      <c r="AS6" s="30"/>
      <c r="AT6" s="31" t="s">
        <v>33</v>
      </c>
    </row>
    <row r="7" spans="8:8" ht="13.5" customHeight="1">
      <c r="A7" s="25"/>
      <c r="B7" s="25"/>
      <c r="C7" s="32" t="s">
        <v>34</v>
      </c>
      <c r="D7" s="32"/>
      <c r="E7" s="33" t="s">
        <v>35</v>
      </c>
      <c r="F7" s="33"/>
      <c r="G7" s="34">
        <v>5.06039353E8</v>
      </c>
      <c r="H7" s="34"/>
      <c r="I7" s="34"/>
      <c r="J7" s="34" t="s">
        <v>36</v>
      </c>
      <c r="K7" s="34"/>
      <c r="L7" s="34"/>
      <c r="M7" s="34" t="s">
        <v>37</v>
      </c>
      <c r="N7" s="34"/>
      <c r="O7" s="34"/>
      <c r="P7" s="35" t="s">
        <v>38</v>
      </c>
      <c r="Q7" s="35"/>
      <c r="R7" s="36" t="s">
        <v>39</v>
      </c>
      <c r="S7" s="36"/>
      <c r="T7" s="36"/>
      <c r="U7" s="36"/>
      <c r="V7" s="37" t="s">
        <v>40</v>
      </c>
      <c r="W7" s="38" t="s">
        <v>41</v>
      </c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9" t="s">
        <v>42</v>
      </c>
      <c r="AL7" s="40" t="s">
        <v>43</v>
      </c>
      <c r="AM7" s="40"/>
      <c r="AN7" s="40"/>
      <c r="AO7" s="40"/>
      <c r="AP7" s="40"/>
      <c r="AQ7" s="40"/>
      <c r="AR7" s="40"/>
      <c r="AS7" s="41" t="s">
        <v>44</v>
      </c>
      <c r="AT7" s="42">
        <v>57.0</v>
      </c>
    </row>
    <row r="8" spans="8:8" ht="18.0" customHeight="1">
      <c r="A8" s="25"/>
      <c r="B8" s="25"/>
      <c r="C8" s="43" t="s">
        <v>45</v>
      </c>
      <c r="D8" s="43"/>
      <c r="E8" s="44" t="s">
        <v>46</v>
      </c>
      <c r="F8" s="44"/>
      <c r="G8" s="34"/>
      <c r="H8" s="34"/>
      <c r="I8" s="34"/>
      <c r="J8" s="34"/>
      <c r="K8" s="34"/>
      <c r="L8" s="34"/>
      <c r="M8" s="34"/>
      <c r="N8" s="34"/>
      <c r="O8" s="34"/>
      <c r="P8" s="45" t="s">
        <v>47</v>
      </c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6" t="s">
        <v>48</v>
      </c>
      <c r="AL8" s="46"/>
      <c r="AM8" s="46"/>
      <c r="AN8" s="46"/>
      <c r="AO8" s="47" t="s">
        <v>40</v>
      </c>
      <c r="AP8" s="48" t="s">
        <v>49</v>
      </c>
      <c r="AQ8" s="48"/>
      <c r="AR8" s="48"/>
      <c r="AS8" s="48"/>
      <c r="AT8" s="42"/>
    </row>
    <row r="9" spans="8:8" ht="14.45" customHeight="1">
      <c r="A9" s="25" t="s">
        <v>50</v>
      </c>
      <c r="B9" s="25"/>
      <c r="C9" s="49" t="s">
        <v>34</v>
      </c>
      <c r="D9" s="49"/>
      <c r="E9" s="50" t="s">
        <v>51</v>
      </c>
      <c r="F9" s="50"/>
      <c r="G9" s="34">
        <v>5.0078032099999994E8</v>
      </c>
      <c r="H9" s="34"/>
      <c r="I9" s="34"/>
      <c r="J9" s="34">
        <v>291125.0</v>
      </c>
      <c r="K9" s="34"/>
      <c r="L9" s="34"/>
      <c r="M9" s="34"/>
      <c r="N9" s="34"/>
      <c r="O9" s="34"/>
      <c r="P9" s="35" t="s">
        <v>38</v>
      </c>
      <c r="Q9" s="35"/>
      <c r="R9" s="36" t="s">
        <v>39</v>
      </c>
      <c r="S9" s="36"/>
      <c r="T9" s="36"/>
      <c r="U9" s="36"/>
      <c r="V9" s="37" t="s">
        <v>40</v>
      </c>
      <c r="W9" s="51" t="s">
        <v>41</v>
      </c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39" t="s">
        <v>42</v>
      </c>
      <c r="AL9" s="40" t="s">
        <v>43</v>
      </c>
      <c r="AM9" s="40"/>
      <c r="AN9" s="40"/>
      <c r="AO9" s="40"/>
      <c r="AP9" s="40"/>
      <c r="AQ9" s="40"/>
      <c r="AR9" s="40"/>
      <c r="AS9" s="41" t="s">
        <v>44</v>
      </c>
      <c r="AT9" s="52">
        <v>24.0</v>
      </c>
    </row>
    <row r="10" spans="8:8" ht="18.0" customHeight="1">
      <c r="A10" s="25"/>
      <c r="B10" s="25"/>
      <c r="C10" s="53" t="s">
        <v>45</v>
      </c>
      <c r="D10" s="53"/>
      <c r="E10" s="54" t="s">
        <v>52</v>
      </c>
      <c r="F10" s="54"/>
      <c r="G10" s="34"/>
      <c r="H10" s="34"/>
      <c r="I10" s="34"/>
      <c r="J10" s="34"/>
      <c r="K10" s="34"/>
      <c r="L10" s="34"/>
      <c r="M10" s="34"/>
      <c r="N10" s="34"/>
      <c r="O10" s="34"/>
      <c r="P10" s="45" t="s">
        <v>47</v>
      </c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6" t="s">
        <v>53</v>
      </c>
      <c r="AL10" s="46"/>
      <c r="AM10" s="46"/>
      <c r="AN10" s="46"/>
      <c r="AO10" s="47" t="s">
        <v>40</v>
      </c>
      <c r="AP10" s="48" t="s">
        <v>54</v>
      </c>
      <c r="AQ10" s="48"/>
      <c r="AR10" s="48"/>
      <c r="AS10" s="48"/>
      <c r="AT10" s="52"/>
    </row>
    <row r="11" spans="8:8" ht="14.45" customHeight="1">
      <c r="A11" s="25" t="s">
        <v>55</v>
      </c>
      <c r="B11" s="25"/>
      <c r="C11" s="55" t="s">
        <v>56</v>
      </c>
      <c r="D11" s="55"/>
      <c r="E11" s="56" t="s">
        <v>57</v>
      </c>
      <c r="F11" s="56"/>
      <c r="G11" s="34">
        <v>5.18152666E8</v>
      </c>
      <c r="H11" s="34"/>
      <c r="I11" s="34"/>
      <c r="J11" s="34"/>
      <c r="K11" s="34"/>
      <c r="L11" s="34"/>
      <c r="M11" s="34"/>
      <c r="N11" s="34"/>
      <c r="O11" s="34"/>
      <c r="P11" s="35" t="s">
        <v>38</v>
      </c>
      <c r="Q11" s="35"/>
      <c r="R11" s="36" t="s">
        <v>58</v>
      </c>
      <c r="S11" s="36"/>
      <c r="T11" s="36"/>
      <c r="U11" s="36"/>
      <c r="V11" s="37" t="s">
        <v>40</v>
      </c>
      <c r="W11" s="51" t="s">
        <v>59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39" t="s">
        <v>42</v>
      </c>
      <c r="AL11" s="40" t="s">
        <v>43</v>
      </c>
      <c r="AM11" s="40"/>
      <c r="AN11" s="40"/>
      <c r="AO11" s="40"/>
      <c r="AP11" s="40"/>
      <c r="AQ11" s="40"/>
      <c r="AR11" s="40"/>
      <c r="AS11" s="41" t="s">
        <v>44</v>
      </c>
      <c r="AT11" s="52">
        <v>29.0</v>
      </c>
    </row>
    <row r="12" spans="8:8" ht="18.0" customHeight="1">
      <c r="A12" s="25"/>
      <c r="B12" s="25"/>
      <c r="C12" s="57" t="s">
        <v>60</v>
      </c>
      <c r="D12" s="57"/>
      <c r="E12" s="58" t="s">
        <v>61</v>
      </c>
      <c r="F12" s="58"/>
      <c r="G12" s="34"/>
      <c r="H12" s="34"/>
      <c r="I12" s="34"/>
      <c r="J12" s="34"/>
      <c r="K12" s="34"/>
      <c r="L12" s="34"/>
      <c r="M12" s="34"/>
      <c r="N12" s="34"/>
      <c r="O12" s="34"/>
      <c r="P12" s="59" t="s">
        <v>62</v>
      </c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46" t="s">
        <v>63</v>
      </c>
      <c r="AL12" s="46"/>
      <c r="AM12" s="46"/>
      <c r="AN12" s="46"/>
      <c r="AO12" s="47" t="s">
        <v>40</v>
      </c>
      <c r="AP12" s="48" t="s">
        <v>64</v>
      </c>
      <c r="AQ12" s="48"/>
      <c r="AR12" s="48"/>
      <c r="AS12" s="48"/>
      <c r="AT12" s="52"/>
    </row>
    <row r="13" spans="8:8" ht="15.0" customHeight="1">
      <c r="A13" s="25" t="s">
        <v>65</v>
      </c>
      <c r="B13" s="25"/>
      <c r="C13" s="49" t="s">
        <v>34</v>
      </c>
      <c r="D13" s="49"/>
      <c r="E13" s="50" t="s">
        <v>35</v>
      </c>
      <c r="F13" s="50"/>
      <c r="G13" s="60"/>
      <c r="H13" s="60"/>
      <c r="I13" s="60"/>
      <c r="J13" s="60"/>
      <c r="K13" s="60"/>
      <c r="L13" s="60"/>
      <c r="M13" s="60"/>
      <c r="N13" s="60"/>
      <c r="O13" s="60"/>
      <c r="P13" s="61"/>
      <c r="Q13" s="62"/>
      <c r="R13" s="63"/>
      <c r="S13" s="63"/>
      <c r="T13" s="63"/>
      <c r="U13" s="63"/>
      <c r="V13" s="64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6"/>
      <c r="AL13" s="67"/>
      <c r="AM13" s="67"/>
      <c r="AN13" s="67"/>
      <c r="AO13" s="67"/>
      <c r="AP13" s="67"/>
      <c r="AQ13" s="67"/>
      <c r="AR13" s="67"/>
      <c r="AS13" s="68"/>
      <c r="AT13" s="69"/>
    </row>
    <row r="14" spans="8:8" ht="18.0" customHeight="1">
      <c r="A14" s="25"/>
      <c r="B14" s="25"/>
      <c r="C14" s="53" t="s">
        <v>45</v>
      </c>
      <c r="D14" s="53"/>
      <c r="E14" s="54" t="s">
        <v>46</v>
      </c>
      <c r="F14" s="54"/>
      <c r="G14" s="60"/>
      <c r="H14" s="60"/>
      <c r="I14" s="60"/>
      <c r="J14" s="60"/>
      <c r="K14" s="60"/>
      <c r="L14" s="60"/>
      <c r="M14" s="60"/>
      <c r="N14" s="60"/>
      <c r="O14" s="6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1"/>
      <c r="AL14" s="71"/>
      <c r="AM14" s="71"/>
      <c r="AN14" s="71"/>
      <c r="AO14" s="72"/>
      <c r="AP14" s="73"/>
      <c r="AQ14" s="73"/>
      <c r="AR14" s="73"/>
      <c r="AS14" s="73"/>
      <c r="AT14" s="69"/>
    </row>
    <row r="15" spans="8:8" ht="15.0" customHeight="1">
      <c r="A15" s="74" t="s">
        <v>66</v>
      </c>
      <c r="B15" s="74"/>
      <c r="C15" s="49" t="s">
        <v>67</v>
      </c>
      <c r="D15" s="49"/>
      <c r="E15" s="50" t="s">
        <v>68</v>
      </c>
      <c r="F15" s="50"/>
      <c r="G15" s="60"/>
      <c r="H15" s="60"/>
      <c r="I15" s="60"/>
      <c r="J15" s="60"/>
      <c r="K15" s="60"/>
      <c r="L15" s="60"/>
      <c r="M15" s="60"/>
      <c r="N15" s="60"/>
      <c r="O15" s="60"/>
      <c r="P15" s="35" t="s">
        <v>38</v>
      </c>
      <c r="Q15" s="35"/>
      <c r="R15" s="36" t="s">
        <v>39</v>
      </c>
      <c r="S15" s="36"/>
      <c r="T15" s="36"/>
      <c r="U15" s="36"/>
      <c r="V15" s="37" t="s">
        <v>40</v>
      </c>
      <c r="W15" s="51" t="s">
        <v>69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39" t="s">
        <v>42</v>
      </c>
      <c r="AL15" s="40" t="s">
        <v>70</v>
      </c>
      <c r="AM15" s="40"/>
      <c r="AN15" s="40"/>
      <c r="AO15" s="40"/>
      <c r="AP15" s="40"/>
      <c r="AQ15" s="40"/>
      <c r="AR15" s="40"/>
      <c r="AS15" s="41" t="s">
        <v>44</v>
      </c>
      <c r="AT15" s="52">
        <v>47.0</v>
      </c>
    </row>
    <row r="16" spans="8:8" ht="18.0" customHeight="1">
      <c r="A16" s="74"/>
      <c r="B16" s="74"/>
      <c r="C16" s="75" t="s">
        <v>71</v>
      </c>
      <c r="D16" s="75"/>
      <c r="E16" s="54" t="s">
        <v>72</v>
      </c>
      <c r="F16" s="54"/>
      <c r="G16" s="60"/>
      <c r="H16" s="60"/>
      <c r="I16" s="60"/>
      <c r="J16" s="60"/>
      <c r="K16" s="60"/>
      <c r="L16" s="60"/>
      <c r="M16" s="60"/>
      <c r="N16" s="60"/>
      <c r="O16" s="60"/>
      <c r="P16" s="59" t="s">
        <v>73</v>
      </c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46" t="s">
        <v>74</v>
      </c>
      <c r="AL16" s="46"/>
      <c r="AM16" s="46"/>
      <c r="AN16" s="46"/>
      <c r="AO16" s="47" t="s">
        <v>40</v>
      </c>
      <c r="AP16" s="48" t="s">
        <v>75</v>
      </c>
      <c r="AQ16" s="48"/>
      <c r="AR16" s="48"/>
      <c r="AS16" s="48"/>
      <c r="AT16" s="52"/>
    </row>
    <row r="17" spans="8:8">
      <c r="A17" s="25" t="s">
        <v>76</v>
      </c>
      <c r="B17" s="25"/>
      <c r="C17" s="76" t="str">
        <f>IF(P16="","",P16)</f>
        <v>千葉県印西市印西市小林1763-6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7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9"/>
    </row>
    <row r="18" spans="8:8">
      <c r="A18" s="25"/>
      <c r="B18" s="2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80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2"/>
    </row>
    <row r="19" spans="8:8" ht="14.45" customHeight="1">
      <c r="A19" s="25" t="s">
        <v>32</v>
      </c>
      <c r="B19" s="25"/>
      <c r="C19" s="76" t="str">
        <f>IF(AL15="","",AL15&amp;"-"&amp;AK16&amp;"-"&amp;AP16)</f>
        <v>0476-97-1652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80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2"/>
    </row>
    <row r="20" spans="8:8" ht="14.45" customHeight="1">
      <c r="A20" s="25"/>
      <c r="B20" s="2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80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2"/>
    </row>
    <row r="21" spans="8:8" ht="14.45" customHeight="1">
      <c r="A21" s="83" t="s">
        <v>77</v>
      </c>
      <c r="B21" s="83"/>
      <c r="C21" s="84" t="s">
        <v>78</v>
      </c>
      <c r="D21" s="84"/>
      <c r="E21" s="85">
        <v>2664.0</v>
      </c>
      <c r="F21" s="85"/>
      <c r="G21" s="85">
        <v>6377.0</v>
      </c>
      <c r="H21" s="85"/>
      <c r="I21" s="86"/>
      <c r="J21" s="86"/>
      <c r="K21" s="86"/>
      <c r="L21" s="86"/>
      <c r="M21" s="86"/>
      <c r="N21" s="86"/>
      <c r="O21" s="87"/>
      <c r="P21" s="80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2"/>
    </row>
    <row r="22" spans="8:8" ht="14.45" customHeight="1">
      <c r="A22" s="83"/>
      <c r="B22" s="83"/>
      <c r="C22" s="84"/>
      <c r="D22" s="84"/>
      <c r="E22" s="85"/>
      <c r="F22" s="85"/>
      <c r="G22" s="85"/>
      <c r="H22" s="85"/>
      <c r="I22" s="88"/>
      <c r="J22" s="88"/>
      <c r="K22" s="88"/>
      <c r="L22" s="88"/>
      <c r="M22" s="88"/>
      <c r="N22" s="88"/>
      <c r="O22" s="89"/>
      <c r="P22" s="90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2"/>
    </row>
    <row r="23" spans="8:8" s="1" ht="14.1" customFormat="1" customHeight="1">
      <c r="A23" s="93" t="s">
        <v>79</v>
      </c>
      <c r="B23" s="94" t="s">
        <v>80</v>
      </c>
      <c r="C23" s="95" t="s">
        <v>81</v>
      </c>
      <c r="D23" s="95"/>
      <c r="E23" s="96" t="s">
        <v>82</v>
      </c>
      <c r="F23" s="96"/>
      <c r="G23" s="94" t="s">
        <v>83</v>
      </c>
      <c r="H23" s="94"/>
      <c r="I23" s="94" t="s">
        <v>84</v>
      </c>
      <c r="J23" s="94"/>
      <c r="K23" s="94"/>
      <c r="L23" s="94"/>
      <c r="M23" s="97" t="s">
        <v>85</v>
      </c>
      <c r="N23" s="97"/>
      <c r="O23" s="97"/>
      <c r="P23" s="98" t="s">
        <v>86</v>
      </c>
      <c r="Q23" s="98"/>
      <c r="R23" s="98"/>
      <c r="S23" s="98"/>
      <c r="T23" s="98"/>
      <c r="U23" s="99"/>
      <c r="V23" s="99"/>
      <c r="W23" s="99"/>
      <c r="X23" s="99"/>
      <c r="Y23" s="2"/>
      <c r="Z23" s="2"/>
      <c r="AA23" s="2"/>
      <c r="AB23" s="2"/>
      <c r="AC23" s="2"/>
      <c r="AD23" s="2"/>
      <c r="AE23" s="2"/>
      <c r="AF23" s="2"/>
      <c r="AG23" s="2"/>
    </row>
    <row r="24" spans="8:8" s="1" ht="14.1" customFormat="1" customHeight="1">
      <c r="A24" s="93"/>
      <c r="B24" s="94"/>
      <c r="C24" s="100" t="s">
        <v>87</v>
      </c>
      <c r="D24" s="100"/>
      <c r="E24" s="101" t="s">
        <v>88</v>
      </c>
      <c r="F24" s="101"/>
      <c r="G24" s="94"/>
      <c r="H24" s="94"/>
      <c r="I24" s="94"/>
      <c r="J24" s="94"/>
      <c r="K24" s="94"/>
      <c r="L24" s="94"/>
      <c r="M24" s="97"/>
      <c r="N24" s="97"/>
      <c r="O24" s="97"/>
      <c r="P24" s="98"/>
      <c r="Q24" s="98"/>
      <c r="R24" s="98"/>
      <c r="S24" s="98"/>
      <c r="T24" s="98"/>
      <c r="Y24" s="102" t="s">
        <v>89</v>
      </c>
      <c r="Z24" s="102"/>
      <c r="AA24" s="102"/>
      <c r="AB24" s="102"/>
      <c r="AC24" s="102"/>
      <c r="AD24" s="102"/>
      <c r="AE24" s="102"/>
      <c r="AF24" s="102"/>
      <c r="AG24" s="102"/>
    </row>
    <row r="25" spans="8:8" s="1" ht="15.95" customFormat="1" customHeight="1">
      <c r="A25" s="103">
        <v>1.0</v>
      </c>
      <c r="B25" s="104" t="s">
        <v>90</v>
      </c>
      <c r="C25" s="49" t="s">
        <v>67</v>
      </c>
      <c r="D25" s="49"/>
      <c r="E25" s="50" t="s">
        <v>91</v>
      </c>
      <c r="F25" s="50"/>
      <c r="G25" s="105">
        <v>6.0</v>
      </c>
      <c r="H25" s="105"/>
      <c r="I25" s="106" t="s">
        <v>92</v>
      </c>
      <c r="J25" s="106"/>
      <c r="K25" s="106"/>
      <c r="L25" s="106"/>
      <c r="M25" s="105">
        <v>5.1584397E8</v>
      </c>
      <c r="N25" s="105"/>
      <c r="O25" s="105"/>
      <c r="P25" s="52">
        <v>155.0</v>
      </c>
      <c r="Q25" s="52"/>
      <c r="R25" s="52"/>
      <c r="S25" s="52"/>
      <c r="T25" s="52"/>
      <c r="Y25" s="107">
        <v>6.0</v>
      </c>
      <c r="Z25" s="107"/>
      <c r="AA25" s="107"/>
      <c r="AB25" s="107"/>
      <c r="AC25" s="107"/>
      <c r="AD25" s="107"/>
      <c r="AE25" s="107"/>
      <c r="AF25" s="107"/>
      <c r="AG25" s="107"/>
    </row>
    <row r="26" spans="8:8" s="1" ht="20.1" customFormat="1" customHeight="1">
      <c r="A26" s="103"/>
      <c r="B26" s="104"/>
      <c r="C26" s="53" t="s">
        <v>71</v>
      </c>
      <c r="D26" s="53"/>
      <c r="E26" s="54" t="s">
        <v>93</v>
      </c>
      <c r="F26" s="54"/>
      <c r="G26" s="105"/>
      <c r="H26" s="105"/>
      <c r="I26" s="106"/>
      <c r="J26" s="106"/>
      <c r="K26" s="106"/>
      <c r="L26" s="106"/>
      <c r="M26" s="105"/>
      <c r="N26" s="105"/>
      <c r="O26" s="105"/>
      <c r="P26" s="52"/>
      <c r="Q26" s="52"/>
      <c r="R26" s="52"/>
      <c r="S26" s="52"/>
      <c r="T26" s="52"/>
      <c r="Y26" s="107"/>
      <c r="Z26" s="107"/>
      <c r="AA26" s="107"/>
      <c r="AB26" s="107"/>
      <c r="AC26" s="107"/>
      <c r="AD26" s="107"/>
      <c r="AE26" s="107"/>
      <c r="AF26" s="107"/>
      <c r="AG26" s="107"/>
    </row>
    <row r="27" spans="8:8" s="1" ht="15.95" customFormat="1" customHeight="1">
      <c r="A27" s="103">
        <v>2.0</v>
      </c>
      <c r="B27" s="105">
        <v>2.0</v>
      </c>
      <c r="C27" s="49" t="s">
        <v>94</v>
      </c>
      <c r="D27" s="49"/>
      <c r="E27" s="50" t="s">
        <v>95</v>
      </c>
      <c r="F27" s="50"/>
      <c r="G27" s="105">
        <v>6.0</v>
      </c>
      <c r="H27" s="105"/>
      <c r="I27" s="106" t="s">
        <v>96</v>
      </c>
      <c r="J27" s="106"/>
      <c r="K27" s="106"/>
      <c r="L27" s="106"/>
      <c r="M27" s="105">
        <v>5.16393638E8</v>
      </c>
      <c r="N27" s="105"/>
      <c r="O27" s="105"/>
      <c r="P27" s="52">
        <v>152.0</v>
      </c>
      <c r="Q27" s="52"/>
      <c r="R27" s="52"/>
      <c r="S27" s="52"/>
      <c r="T27" s="52"/>
    </row>
    <row r="28" spans="8:8" s="1" ht="20.1" customFormat="1" customHeight="1">
      <c r="A28" s="103"/>
      <c r="B28" s="105"/>
      <c r="C28" s="53" t="s">
        <v>97</v>
      </c>
      <c r="D28" s="53"/>
      <c r="E28" s="54" t="s">
        <v>98</v>
      </c>
      <c r="F28" s="54"/>
      <c r="G28" s="105"/>
      <c r="H28" s="105"/>
      <c r="I28" s="106"/>
      <c r="J28" s="106"/>
      <c r="K28" s="106"/>
      <c r="L28" s="106"/>
      <c r="M28" s="105"/>
      <c r="N28" s="105"/>
      <c r="O28" s="105"/>
      <c r="P28" s="52"/>
      <c r="Q28" s="52"/>
      <c r="R28" s="52"/>
      <c r="S28" s="52"/>
      <c r="T28" s="52"/>
    </row>
    <row r="29" spans="8:8" s="1" ht="15.95" customFormat="1" customHeight="1">
      <c r="A29" s="103">
        <v>3.0</v>
      </c>
      <c r="B29" s="105">
        <v>3.0</v>
      </c>
      <c r="C29" s="49" t="s">
        <v>99</v>
      </c>
      <c r="D29" s="49"/>
      <c r="E29" s="50" t="s">
        <v>100</v>
      </c>
      <c r="F29" s="50"/>
      <c r="G29" s="105">
        <v>5.0</v>
      </c>
      <c r="H29" s="105"/>
      <c r="I29" s="106" t="s">
        <v>101</v>
      </c>
      <c r="J29" s="106"/>
      <c r="K29" s="106"/>
      <c r="L29" s="106"/>
      <c r="M29" s="105">
        <v>5.19034015E8</v>
      </c>
      <c r="N29" s="105"/>
      <c r="O29" s="105"/>
      <c r="P29" s="52">
        <v>158.0</v>
      </c>
      <c r="Q29" s="52"/>
      <c r="R29" s="52"/>
      <c r="S29" s="52"/>
      <c r="T29" s="52"/>
    </row>
    <row r="30" spans="8:8" s="1" ht="20.1" customFormat="1" customHeight="1">
      <c r="A30" s="103"/>
      <c r="B30" s="105"/>
      <c r="C30" s="53" t="s">
        <v>102</v>
      </c>
      <c r="D30" s="53"/>
      <c r="E30" s="54" t="s">
        <v>103</v>
      </c>
      <c r="F30" s="54"/>
      <c r="G30" s="105"/>
      <c r="H30" s="105"/>
      <c r="I30" s="106"/>
      <c r="J30" s="106"/>
      <c r="K30" s="106"/>
      <c r="L30" s="106"/>
      <c r="M30" s="105"/>
      <c r="N30" s="105"/>
      <c r="O30" s="105"/>
      <c r="P30" s="52"/>
      <c r="Q30" s="52"/>
      <c r="R30" s="52"/>
      <c r="S30" s="52"/>
      <c r="T30" s="52"/>
    </row>
    <row r="31" spans="8:8" s="1" ht="15.95" customFormat="1" customHeight="1">
      <c r="A31" s="103">
        <v>4.0</v>
      </c>
      <c r="B31" s="105">
        <v>4.0</v>
      </c>
      <c r="C31" s="49" t="s">
        <v>104</v>
      </c>
      <c r="D31" s="49"/>
      <c r="E31" s="50" t="s">
        <v>105</v>
      </c>
      <c r="F31" s="50"/>
      <c r="G31" s="105">
        <v>5.0</v>
      </c>
      <c r="H31" s="105"/>
      <c r="I31" s="106" t="s">
        <v>106</v>
      </c>
      <c r="J31" s="106"/>
      <c r="K31" s="106"/>
      <c r="L31" s="106"/>
      <c r="M31" s="105">
        <v>5.13813132E8</v>
      </c>
      <c r="N31" s="105"/>
      <c r="O31" s="105"/>
      <c r="P31" s="52">
        <v>144.0</v>
      </c>
      <c r="Q31" s="52"/>
      <c r="R31" s="52"/>
      <c r="S31" s="52"/>
      <c r="T31" s="52"/>
    </row>
    <row r="32" spans="8:8" s="1" ht="20.1" customFormat="1" customHeight="1">
      <c r="A32" s="103"/>
      <c r="B32" s="105"/>
      <c r="C32" s="53" t="s">
        <v>107</v>
      </c>
      <c r="D32" s="53"/>
      <c r="E32" s="54" t="s">
        <v>108</v>
      </c>
      <c r="F32" s="54"/>
      <c r="G32" s="105"/>
      <c r="H32" s="105"/>
      <c r="I32" s="106"/>
      <c r="J32" s="106"/>
      <c r="K32" s="106"/>
      <c r="L32" s="106"/>
      <c r="M32" s="105"/>
      <c r="N32" s="105"/>
      <c r="O32" s="105"/>
      <c r="P32" s="52"/>
      <c r="Q32" s="52"/>
      <c r="R32" s="52"/>
      <c r="S32" s="52"/>
      <c r="T32" s="52"/>
      <c r="Y32" s="102" t="s">
        <v>109</v>
      </c>
      <c r="Z32" s="102"/>
      <c r="AA32" s="102"/>
      <c r="AB32" s="102"/>
      <c r="AC32" s="102"/>
      <c r="AD32" s="102"/>
      <c r="AE32" s="102"/>
      <c r="AF32" s="102"/>
      <c r="AG32" s="102"/>
    </row>
    <row r="33" spans="8:8" s="1" ht="15.95" customFormat="1" customHeight="1">
      <c r="A33" s="103">
        <v>5.0</v>
      </c>
      <c r="B33" s="105">
        <v>5.0</v>
      </c>
      <c r="C33" s="49" t="s">
        <v>110</v>
      </c>
      <c r="D33" s="49"/>
      <c r="E33" s="50" t="s">
        <v>111</v>
      </c>
      <c r="F33" s="50"/>
      <c r="G33" s="105">
        <v>4.0</v>
      </c>
      <c r="H33" s="105"/>
      <c r="I33" s="106" t="s">
        <v>112</v>
      </c>
      <c r="J33" s="106"/>
      <c r="K33" s="106"/>
      <c r="L33" s="106"/>
      <c r="M33" s="105">
        <v>5.18782498E8</v>
      </c>
      <c r="N33" s="105"/>
      <c r="O33" s="105"/>
      <c r="P33" s="52">
        <v>142.0</v>
      </c>
      <c r="Q33" s="52"/>
      <c r="R33" s="52"/>
      <c r="S33" s="52"/>
      <c r="T33" s="52"/>
      <c r="Y33" s="108">
        <v>1.0</v>
      </c>
      <c r="Z33" s="108"/>
      <c r="AA33" s="108"/>
      <c r="AB33" s="108"/>
      <c r="AC33" s="108"/>
      <c r="AD33" s="108"/>
      <c r="AE33" s="108"/>
      <c r="AF33" s="108"/>
      <c r="AG33" s="108"/>
    </row>
    <row r="34" spans="8:8" s="1" ht="20.1" customFormat="1" customHeight="1">
      <c r="A34" s="103"/>
      <c r="B34" s="105"/>
      <c r="C34" s="53" t="s">
        <v>113</v>
      </c>
      <c r="D34" s="53"/>
      <c r="E34" s="54" t="s">
        <v>114</v>
      </c>
      <c r="F34" s="54"/>
      <c r="G34" s="105"/>
      <c r="H34" s="105"/>
      <c r="I34" s="106"/>
      <c r="J34" s="106"/>
      <c r="K34" s="106"/>
      <c r="L34" s="106"/>
      <c r="M34" s="105"/>
      <c r="N34" s="105"/>
      <c r="O34" s="105"/>
      <c r="P34" s="52"/>
      <c r="Q34" s="52"/>
      <c r="R34" s="52"/>
      <c r="S34" s="52"/>
      <c r="T34" s="52"/>
      <c r="Y34" s="108"/>
      <c r="Z34" s="108"/>
      <c r="AA34" s="108"/>
      <c r="AB34" s="108"/>
      <c r="AC34" s="108"/>
      <c r="AD34" s="108"/>
      <c r="AE34" s="108"/>
      <c r="AF34" s="108"/>
      <c r="AG34" s="108"/>
    </row>
    <row r="35" spans="8:8" s="1" ht="15.95" customFormat="1" customHeight="1">
      <c r="A35" s="103">
        <v>6.0</v>
      </c>
      <c r="B35" s="105">
        <v>6.0</v>
      </c>
      <c r="C35" s="49" t="s">
        <v>99</v>
      </c>
      <c r="D35" s="49"/>
      <c r="E35" s="50" t="s">
        <v>115</v>
      </c>
      <c r="F35" s="50"/>
      <c r="G35" s="105">
        <v>4.0</v>
      </c>
      <c r="H35" s="105"/>
      <c r="I35" s="106" t="s">
        <v>101</v>
      </c>
      <c r="J35" s="106"/>
      <c r="K35" s="106"/>
      <c r="L35" s="106"/>
      <c r="M35" s="105">
        <v>5.18793784E8</v>
      </c>
      <c r="N35" s="105"/>
      <c r="O35" s="105"/>
      <c r="P35" s="52">
        <v>142.0</v>
      </c>
      <c r="Q35" s="52"/>
      <c r="R35" s="52"/>
      <c r="S35" s="52"/>
      <c r="T35" s="52"/>
    </row>
    <row r="36" spans="8:8" s="1" ht="20.1" customFormat="1" customHeight="1">
      <c r="A36" s="103"/>
      <c r="B36" s="105"/>
      <c r="C36" s="53" t="s">
        <v>102</v>
      </c>
      <c r="D36" s="53"/>
      <c r="E36" s="54" t="s">
        <v>116</v>
      </c>
      <c r="F36" s="54"/>
      <c r="G36" s="105"/>
      <c r="H36" s="105"/>
      <c r="I36" s="106"/>
      <c r="J36" s="106"/>
      <c r="K36" s="106"/>
      <c r="L36" s="106"/>
      <c r="M36" s="105"/>
      <c r="N36" s="105"/>
      <c r="O36" s="105"/>
      <c r="P36" s="52"/>
      <c r="Q36" s="52"/>
      <c r="R36" s="52"/>
      <c r="S36" s="52"/>
      <c r="T36" s="52"/>
    </row>
    <row r="37" spans="8:8" s="1" ht="15.95" customFormat="1" customHeight="1">
      <c r="A37" s="103">
        <v>7.0</v>
      </c>
      <c r="B37" s="105">
        <v>7.0</v>
      </c>
      <c r="C37" s="49" t="s">
        <v>56</v>
      </c>
      <c r="D37" s="49"/>
      <c r="E37" s="50" t="s">
        <v>117</v>
      </c>
      <c r="F37" s="50"/>
      <c r="G37" s="105">
        <v>3.0</v>
      </c>
      <c r="H37" s="105"/>
      <c r="I37" s="106" t="s">
        <v>112</v>
      </c>
      <c r="J37" s="106"/>
      <c r="K37" s="106"/>
      <c r="L37" s="106"/>
      <c r="M37" s="105">
        <v>5.16386858E8</v>
      </c>
      <c r="N37" s="105"/>
      <c r="O37" s="105"/>
      <c r="P37" s="52">
        <v>146.0</v>
      </c>
      <c r="Q37" s="52"/>
      <c r="R37" s="52"/>
      <c r="S37" s="52"/>
      <c r="T37" s="52"/>
    </row>
    <row r="38" spans="8:8" s="1" ht="20.1" customFormat="1" customHeight="1">
      <c r="A38" s="103"/>
      <c r="B38" s="105"/>
      <c r="C38" s="53" t="s">
        <v>60</v>
      </c>
      <c r="D38" s="53"/>
      <c r="E38" s="54" t="s">
        <v>118</v>
      </c>
      <c r="F38" s="54"/>
      <c r="G38" s="105"/>
      <c r="H38" s="105"/>
      <c r="I38" s="106"/>
      <c r="J38" s="106"/>
      <c r="K38" s="106"/>
      <c r="L38" s="106"/>
      <c r="M38" s="105"/>
      <c r="N38" s="105"/>
      <c r="O38" s="105"/>
      <c r="P38" s="52"/>
      <c r="Q38" s="52"/>
      <c r="R38" s="52"/>
      <c r="S38" s="52"/>
      <c r="T38" s="52"/>
    </row>
    <row r="39" spans="8:8" s="1" ht="15.95" customFormat="1" customHeight="1">
      <c r="A39" s="103">
        <v>8.0</v>
      </c>
      <c r="B39" s="105">
        <v>8.0</v>
      </c>
      <c r="C39" s="49" t="s">
        <v>119</v>
      </c>
      <c r="D39" s="49"/>
      <c r="E39" s="50" t="s">
        <v>120</v>
      </c>
      <c r="F39" s="50"/>
      <c r="G39" s="105">
        <v>3.0</v>
      </c>
      <c r="H39" s="105"/>
      <c r="I39" s="106" t="s">
        <v>101</v>
      </c>
      <c r="J39" s="106"/>
      <c r="K39" s="106"/>
      <c r="L39" s="106"/>
      <c r="M39" s="105">
        <v>5.1675863700000006E8</v>
      </c>
      <c r="N39" s="105"/>
      <c r="O39" s="105"/>
      <c r="P39" s="52">
        <v>145.0</v>
      </c>
      <c r="Q39" s="52"/>
      <c r="R39" s="52"/>
      <c r="S39" s="52"/>
      <c r="T39" s="52"/>
    </row>
    <row r="40" spans="8:8" s="1" ht="20.1" customFormat="1" customHeight="1">
      <c r="A40" s="103"/>
      <c r="B40" s="105"/>
      <c r="C40" s="53" t="s">
        <v>121</v>
      </c>
      <c r="D40" s="53"/>
      <c r="E40" s="54" t="s">
        <v>122</v>
      </c>
      <c r="F40" s="54"/>
      <c r="G40" s="105"/>
      <c r="H40" s="105"/>
      <c r="I40" s="106"/>
      <c r="J40" s="106"/>
      <c r="K40" s="106"/>
      <c r="L40" s="106"/>
      <c r="M40" s="105"/>
      <c r="N40" s="105"/>
      <c r="O40" s="105"/>
      <c r="P40" s="52"/>
      <c r="Q40" s="52"/>
      <c r="R40" s="52"/>
      <c r="S40" s="52"/>
      <c r="T40" s="52"/>
    </row>
    <row r="41" spans="8:8" s="1" ht="15.95" customFormat="1" customHeight="1">
      <c r="A41" s="103">
        <v>9.0</v>
      </c>
      <c r="B41" s="105">
        <v>9.0</v>
      </c>
      <c r="C41" s="49" t="s">
        <v>123</v>
      </c>
      <c r="D41" s="49"/>
      <c r="E41" s="50" t="s">
        <v>124</v>
      </c>
      <c r="F41" s="50"/>
      <c r="G41" s="105">
        <v>3.0</v>
      </c>
      <c r="H41" s="105"/>
      <c r="I41" s="106" t="s">
        <v>112</v>
      </c>
      <c r="J41" s="106"/>
      <c r="K41" s="106"/>
      <c r="L41" s="106"/>
      <c r="M41" s="105">
        <v>5.18924959E8</v>
      </c>
      <c r="N41" s="105"/>
      <c r="O41" s="105"/>
      <c r="P41" s="52">
        <v>144.0</v>
      </c>
      <c r="Q41" s="52"/>
      <c r="R41" s="52"/>
      <c r="S41" s="52"/>
      <c r="T41" s="52"/>
    </row>
    <row r="42" spans="8:8" s="1" ht="20.1" customFormat="1" customHeight="1">
      <c r="A42" s="103"/>
      <c r="B42" s="105"/>
      <c r="C42" s="53" t="s">
        <v>125</v>
      </c>
      <c r="D42" s="53"/>
      <c r="E42" s="54" t="s">
        <v>126</v>
      </c>
      <c r="F42" s="54"/>
      <c r="G42" s="105"/>
      <c r="H42" s="105"/>
      <c r="I42" s="106"/>
      <c r="J42" s="106"/>
      <c r="K42" s="106"/>
      <c r="L42" s="106"/>
      <c r="M42" s="105"/>
      <c r="N42" s="105"/>
      <c r="O42" s="105"/>
      <c r="P42" s="52"/>
      <c r="Q42" s="52"/>
      <c r="R42" s="52"/>
      <c r="S42" s="52"/>
      <c r="T42" s="52"/>
    </row>
    <row r="43" spans="8:8" s="1" ht="15.95" customFormat="1" customHeight="1">
      <c r="A43" s="103">
        <v>10.0</v>
      </c>
      <c r="B43" s="105">
        <v>10.0</v>
      </c>
      <c r="C43" s="49" t="s">
        <v>56</v>
      </c>
      <c r="D43" s="49"/>
      <c r="E43" s="50" t="s">
        <v>127</v>
      </c>
      <c r="F43" s="50"/>
      <c r="G43" s="105">
        <v>1.0</v>
      </c>
      <c r="H43" s="105"/>
      <c r="I43" s="106" t="s">
        <v>112</v>
      </c>
      <c r="J43" s="106"/>
      <c r="K43" s="106"/>
      <c r="L43" s="106"/>
      <c r="M43" s="105">
        <v>5.1903402200000006E8</v>
      </c>
      <c r="N43" s="105"/>
      <c r="O43" s="105"/>
      <c r="P43" s="52">
        <v>136.0</v>
      </c>
      <c r="Q43" s="52"/>
      <c r="R43" s="52"/>
      <c r="S43" s="52"/>
      <c r="T43" s="52"/>
    </row>
    <row r="44" spans="8:8" s="1" ht="20.1" customFormat="1" customHeight="1">
      <c r="A44" s="103"/>
      <c r="B44" s="105"/>
      <c r="C44" s="53" t="s">
        <v>60</v>
      </c>
      <c r="D44" s="53"/>
      <c r="E44" s="54" t="s">
        <v>128</v>
      </c>
      <c r="F44" s="54"/>
      <c r="G44" s="105"/>
      <c r="H44" s="105"/>
      <c r="I44" s="106"/>
      <c r="J44" s="106"/>
      <c r="K44" s="106"/>
      <c r="L44" s="106"/>
      <c r="M44" s="105"/>
      <c r="N44" s="105"/>
      <c r="O44" s="105"/>
      <c r="P44" s="52"/>
      <c r="Q44" s="52"/>
      <c r="R44" s="52"/>
      <c r="S44" s="52"/>
      <c r="T44" s="52"/>
    </row>
    <row r="45" spans="8:8" s="1" ht="15.95" customFormat="1" customHeight="1">
      <c r="A45" s="103">
        <v>11.0</v>
      </c>
      <c r="B45" s="105">
        <v>11.0</v>
      </c>
      <c r="C45" s="49" t="s">
        <v>129</v>
      </c>
      <c r="D45" s="49"/>
      <c r="E45" s="50" t="s">
        <v>130</v>
      </c>
      <c r="F45" s="50"/>
      <c r="G45" s="105">
        <v>1.0</v>
      </c>
      <c r="H45" s="105"/>
      <c r="I45" s="106" t="s">
        <v>131</v>
      </c>
      <c r="J45" s="106"/>
      <c r="K45" s="106"/>
      <c r="L45" s="106"/>
      <c r="M45" s="105">
        <v>5.19569296E8</v>
      </c>
      <c r="N45" s="105"/>
      <c r="O45" s="105"/>
      <c r="P45" s="52">
        <v>116.0</v>
      </c>
      <c r="Q45" s="52"/>
      <c r="R45" s="52"/>
      <c r="S45" s="52"/>
      <c r="T45" s="52"/>
    </row>
    <row r="46" spans="8:8" s="1" ht="20.1" customFormat="1" customHeight="1">
      <c r="A46" s="103"/>
      <c r="B46" s="105"/>
      <c r="C46" s="53" t="s">
        <v>132</v>
      </c>
      <c r="D46" s="53"/>
      <c r="E46" s="54" t="s">
        <v>133</v>
      </c>
      <c r="F46" s="54"/>
      <c r="G46" s="105"/>
      <c r="H46" s="105"/>
      <c r="I46" s="106"/>
      <c r="J46" s="106"/>
      <c r="K46" s="106"/>
      <c r="L46" s="106"/>
      <c r="M46" s="105"/>
      <c r="N46" s="105"/>
      <c r="O46" s="105"/>
      <c r="P46" s="52"/>
      <c r="Q46" s="52"/>
      <c r="R46" s="52"/>
      <c r="S46" s="52"/>
      <c r="T46" s="52"/>
    </row>
    <row r="47" spans="8:8" s="1" ht="15.95" customFormat="1" customHeight="1">
      <c r="A47" s="109">
        <v>12.0</v>
      </c>
      <c r="B47" s="110"/>
      <c r="C47" s="49"/>
      <c r="D47" s="49"/>
      <c r="E47" s="50"/>
      <c r="F47" s="50"/>
      <c r="G47" s="110"/>
      <c r="H47" s="110"/>
      <c r="I47" s="111"/>
      <c r="J47" s="111"/>
      <c r="K47" s="111"/>
      <c r="L47" s="111"/>
      <c r="M47" s="110"/>
      <c r="N47" s="110"/>
      <c r="O47" s="110"/>
      <c r="P47" s="112"/>
      <c r="Q47" s="112"/>
      <c r="R47" s="112"/>
      <c r="S47" s="112"/>
      <c r="T47" s="112"/>
    </row>
    <row r="48" spans="8:8" s="1" ht="20.1" customFormat="1" customHeight="1">
      <c r="A48" s="109"/>
      <c r="B48" s="110"/>
      <c r="C48" s="113"/>
      <c r="D48" s="113"/>
      <c r="E48" s="114"/>
      <c r="F48" s="114"/>
      <c r="G48" s="110"/>
      <c r="H48" s="110"/>
      <c r="I48" s="111"/>
      <c r="J48" s="111"/>
      <c r="K48" s="111"/>
      <c r="L48" s="111"/>
      <c r="M48" s="110"/>
      <c r="N48" s="110"/>
      <c r="O48" s="110"/>
      <c r="P48" s="112"/>
      <c r="Q48" s="112"/>
      <c r="R48" s="112"/>
      <c r="S48" s="112"/>
      <c r="T48" s="112"/>
    </row>
    <row r="49" spans="8:8" s="1" ht="15.95" customFormat="1" customHeight="1">
      <c r="A49" s="115">
        <v>13.0</v>
      </c>
      <c r="B49" s="116"/>
      <c r="C49" s="117"/>
      <c r="D49" s="117"/>
      <c r="E49" s="118"/>
      <c r="F49" s="118"/>
      <c r="G49" s="119"/>
      <c r="H49" s="119"/>
      <c r="I49" s="119"/>
      <c r="J49" s="119"/>
      <c r="K49" s="119"/>
      <c r="L49" s="119"/>
      <c r="M49" s="119"/>
      <c r="N49" s="119"/>
      <c r="O49" s="119"/>
      <c r="P49" s="120"/>
      <c r="Q49" s="120"/>
      <c r="R49" s="120"/>
      <c r="S49" s="120"/>
      <c r="T49" s="120"/>
    </row>
    <row r="50" spans="8:8" s="1" ht="20.1" customFormat="1" customHeight="1">
      <c r="A50" s="115"/>
      <c r="B50" s="116"/>
      <c r="C50" s="121"/>
      <c r="D50" s="121"/>
      <c r="E50" s="122"/>
      <c r="F50" s="122"/>
      <c r="G50" s="119"/>
      <c r="H50" s="119"/>
      <c r="I50" s="119"/>
      <c r="J50" s="119"/>
      <c r="K50" s="119"/>
      <c r="L50" s="119"/>
      <c r="M50" s="119"/>
      <c r="N50" s="119"/>
      <c r="O50" s="119"/>
      <c r="P50" s="120"/>
      <c r="Q50" s="120"/>
      <c r="R50" s="120"/>
      <c r="S50" s="120"/>
      <c r="T50" s="120"/>
    </row>
    <row r="51" spans="8:8" s="1" ht="15.95" customFormat="1" customHeight="1">
      <c r="A51" s="109">
        <v>14.0</v>
      </c>
      <c r="B51" s="123"/>
      <c r="C51" s="124"/>
      <c r="D51" s="124"/>
      <c r="E51" s="125"/>
      <c r="F51" s="125"/>
      <c r="G51" s="126"/>
      <c r="H51" s="126"/>
      <c r="I51" s="126"/>
      <c r="J51" s="126"/>
      <c r="K51" s="126"/>
      <c r="L51" s="126"/>
      <c r="M51" s="126"/>
      <c r="N51" s="126"/>
      <c r="O51" s="126"/>
      <c r="P51" s="127"/>
      <c r="Q51" s="127"/>
      <c r="R51" s="127"/>
      <c r="S51" s="127"/>
      <c r="T51" s="127"/>
    </row>
    <row r="52" spans="8:8" s="1" ht="20.1" customFormat="1" customHeight="1">
      <c r="A52" s="109"/>
      <c r="B52" s="123"/>
      <c r="C52" s="128"/>
      <c r="D52" s="128"/>
      <c r="E52" s="129"/>
      <c r="F52" s="129"/>
      <c r="G52" s="126"/>
      <c r="H52" s="126"/>
      <c r="I52" s="126"/>
      <c r="J52" s="126"/>
      <c r="K52" s="126"/>
      <c r="L52" s="126"/>
      <c r="M52" s="126"/>
      <c r="N52" s="126"/>
      <c r="O52" s="126"/>
      <c r="P52" s="127"/>
      <c r="Q52" s="127"/>
      <c r="R52" s="127"/>
      <c r="S52" s="127"/>
      <c r="T52" s="127"/>
    </row>
    <row r="53" spans="8:8"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</row>
    <row r="54" spans="8:8" s="1" ht="18.0" customFormat="1" customHeight="1">
      <c r="A54" s="102" t="s">
        <v>134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30"/>
      <c r="V54" s="131" t="s">
        <v>135</v>
      </c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2"/>
      <c r="AH54" s="132"/>
      <c r="AI54" s="132"/>
      <c r="AJ54" s="132"/>
    </row>
    <row r="55" spans="8:8" s="1" ht="87.95" customFormat="1" customHeight="1">
      <c r="A55" s="133" t="s">
        <v>136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0"/>
      <c r="V55" s="134">
        <f>LEN(A55)</f>
        <v>81.0</v>
      </c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</row>
    <row r="56" spans="8:8"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</row>
  </sheetData>
  <sheetProtection sheet="0" objects="1" scenarios="1" selectLockedCells="1" selectUnlockedCells="1"/>
  <mergeCells count="269">
    <mergeCell ref="A1:AS1"/>
    <mergeCell ref="M7:O8"/>
    <mergeCell ref="G6:I6"/>
    <mergeCell ref="C7:D7"/>
    <mergeCell ref="J5:O5"/>
    <mergeCell ref="G7:I8"/>
    <mergeCell ref="M9:O10"/>
    <mergeCell ref="A19:B20"/>
    <mergeCell ref="C16:D16"/>
    <mergeCell ref="I23:L24"/>
    <mergeCell ref="G21:H22"/>
    <mergeCell ref="C21:D22"/>
    <mergeCell ref="E21:F22"/>
    <mergeCell ref="G23:H24"/>
    <mergeCell ref="P23:T24"/>
    <mergeCell ref="Y24:AG24"/>
    <mergeCell ref="C25:D25"/>
    <mergeCell ref="G27:H28"/>
    <mergeCell ref="C26:D26"/>
    <mergeCell ref="E26:F26"/>
    <mergeCell ref="C27:D27"/>
    <mergeCell ref="E27:F27"/>
    <mergeCell ref="M27:O28"/>
    <mergeCell ref="P27:T28"/>
    <mergeCell ref="A29:A30"/>
    <mergeCell ref="E35:F35"/>
    <mergeCell ref="C37:D37"/>
    <mergeCell ref="E28:F28"/>
    <mergeCell ref="E24:F24"/>
    <mergeCell ref="C31:D31"/>
    <mergeCell ref="C33:D33"/>
    <mergeCell ref="B27:B28"/>
    <mergeCell ref="E37:F37"/>
    <mergeCell ref="E29:F29"/>
    <mergeCell ref="C35:D35"/>
    <mergeCell ref="E33:F33"/>
    <mergeCell ref="E31:F31"/>
    <mergeCell ref="C39:D39"/>
    <mergeCell ref="E39:F39"/>
    <mergeCell ref="AT7:AT8"/>
    <mergeCell ref="E9:F9"/>
    <mergeCell ref="M6:O6"/>
    <mergeCell ref="AE2:AS2"/>
    <mergeCell ref="C3:I3"/>
    <mergeCell ref="A2:B2"/>
    <mergeCell ref="AE3:AS3"/>
    <mergeCell ref="P4:AS4"/>
    <mergeCell ref="AE5:AS5"/>
    <mergeCell ref="C9:D9"/>
    <mergeCell ref="AK8:AN8"/>
    <mergeCell ref="P7:Q7"/>
    <mergeCell ref="C11:D11"/>
    <mergeCell ref="E11:F11"/>
    <mergeCell ref="W7:AJ7"/>
    <mergeCell ref="R11:U11"/>
    <mergeCell ref="P9:Q9"/>
    <mergeCell ref="W9:AJ9"/>
    <mergeCell ref="W11:AJ11"/>
    <mergeCell ref="AL11:AR11"/>
    <mergeCell ref="P11:Q11"/>
    <mergeCell ref="P8:AJ8"/>
    <mergeCell ref="R7:U7"/>
    <mergeCell ref="R9:U9"/>
    <mergeCell ref="AL9:AR9"/>
    <mergeCell ref="J6:L6"/>
    <mergeCell ref="AP8:AS8"/>
    <mergeCell ref="AT9:AT10"/>
    <mergeCell ref="P2:AD2"/>
    <mergeCell ref="E6:F6"/>
    <mergeCell ref="A5:B5"/>
    <mergeCell ref="Y33:AG34"/>
    <mergeCell ref="C32:D32"/>
    <mergeCell ref="B33:B34"/>
    <mergeCell ref="A43:A44"/>
    <mergeCell ref="I41:L42"/>
    <mergeCell ref="M43:O44"/>
    <mergeCell ref="E40:F40"/>
    <mergeCell ref="G25:H26"/>
    <mergeCell ref="B29:B30"/>
    <mergeCell ref="C28:D28"/>
    <mergeCell ref="C29:D29"/>
    <mergeCell ref="G29:H30"/>
    <mergeCell ref="I29:L30"/>
    <mergeCell ref="M29:O30"/>
    <mergeCell ref="P29:T30"/>
    <mergeCell ref="A13:B14"/>
    <mergeCell ref="C17:O18"/>
    <mergeCell ref="A21:B22"/>
    <mergeCell ref="Y32:AG32"/>
    <mergeCell ref="I27:L28"/>
    <mergeCell ref="B31:B32"/>
    <mergeCell ref="E25:F25"/>
    <mergeCell ref="I31:L32"/>
    <mergeCell ref="A33:A34"/>
    <mergeCell ref="C12:D12"/>
    <mergeCell ref="P16:AJ16"/>
    <mergeCell ref="AP14:AS14"/>
    <mergeCell ref="G13:O14"/>
    <mergeCell ref="E14:F14"/>
    <mergeCell ref="P14:AJ14"/>
    <mergeCell ref="AK16:AN16"/>
    <mergeCell ref="AP16:AS16"/>
    <mergeCell ref="I25:L26"/>
    <mergeCell ref="B23:B24"/>
    <mergeCell ref="A17:B18"/>
    <mergeCell ref="G11:I12"/>
    <mergeCell ref="G15:O16"/>
    <mergeCell ref="C6:D6"/>
    <mergeCell ref="A31:A32"/>
    <mergeCell ref="G35:H36"/>
    <mergeCell ref="M33:O34"/>
    <mergeCell ref="A45:A46"/>
    <mergeCell ref="P43:T44"/>
    <mergeCell ref="B41:B42"/>
    <mergeCell ref="A47:A48"/>
    <mergeCell ref="G45:H46"/>
    <mergeCell ref="I47:L48"/>
    <mergeCell ref="C44:D44"/>
    <mergeCell ref="C46:D46"/>
    <mergeCell ref="E46:F46"/>
    <mergeCell ref="G47:H48"/>
    <mergeCell ref="P39:T40"/>
    <mergeCell ref="C42:D42"/>
    <mergeCell ref="M41:O42"/>
    <mergeCell ref="B51:B52"/>
    <mergeCell ref="A49:A50"/>
    <mergeCell ref="M37:O38"/>
    <mergeCell ref="B39:B40"/>
    <mergeCell ref="G41:H42"/>
    <mergeCell ref="P45:T46"/>
    <mergeCell ref="I49:L50"/>
    <mergeCell ref="E42:F42"/>
    <mergeCell ref="E50:F50"/>
    <mergeCell ref="G51:H52"/>
    <mergeCell ref="I51:L52"/>
    <mergeCell ref="M51:O52"/>
    <mergeCell ref="P51:T52"/>
    <mergeCell ref="P47:T48"/>
    <mergeCell ref="G43:H44"/>
    <mergeCell ref="B45:B46"/>
    <mergeCell ref="P49:T50"/>
    <mergeCell ref="I43:L44"/>
    <mergeCell ref="C50:D50"/>
    <mergeCell ref="B47:B48"/>
    <mergeCell ref="A54:T54"/>
    <mergeCell ref="B49:B50"/>
    <mergeCell ref="C52:D52"/>
    <mergeCell ref="E52:F52"/>
    <mergeCell ref="AG54:AJ54"/>
    <mergeCell ref="V54:AF54"/>
    <mergeCell ref="C48:D48"/>
    <mergeCell ref="M47:O48"/>
    <mergeCell ref="A51:A52"/>
    <mergeCell ref="V55:AF55"/>
    <mergeCell ref="E44:F44"/>
    <mergeCell ref="M49:O50"/>
    <mergeCell ref="G49:H50"/>
    <mergeCell ref="M45:O46"/>
    <mergeCell ref="I45:L46"/>
    <mergeCell ref="E48:F48"/>
    <mergeCell ref="A55:T55"/>
    <mergeCell ref="P41:T42"/>
    <mergeCell ref="B43:B44"/>
    <mergeCell ref="C40:D40"/>
    <mergeCell ref="E34:F34"/>
    <mergeCell ref="M39:O40"/>
    <mergeCell ref="A41:A42"/>
    <mergeCell ref="I39:L40"/>
    <mergeCell ref="C41:D41"/>
    <mergeCell ref="A37:A38"/>
    <mergeCell ref="A27:A28"/>
    <mergeCell ref="P31:T32"/>
    <mergeCell ref="C30:D30"/>
    <mergeCell ref="E30:F30"/>
    <mergeCell ref="G31:H32"/>
    <mergeCell ref="M31:O32"/>
    <mergeCell ref="P33:T34"/>
    <mergeCell ref="A35:A36"/>
    <mergeCell ref="E32:F32"/>
    <mergeCell ref="I33:L34"/>
    <mergeCell ref="B37:B38"/>
    <mergeCell ref="M35:O36"/>
    <mergeCell ref="C34:D34"/>
    <mergeCell ref="I37:L38"/>
    <mergeCell ref="I35:L36"/>
    <mergeCell ref="C36:D36"/>
    <mergeCell ref="E36:F36"/>
    <mergeCell ref="G37:H38"/>
    <mergeCell ref="P37:T38"/>
    <mergeCell ref="A39:A40"/>
    <mergeCell ref="E47:F47"/>
    <mergeCell ref="C51:D51"/>
    <mergeCell ref="E45:F45"/>
    <mergeCell ref="C38:D38"/>
    <mergeCell ref="C43:D43"/>
    <mergeCell ref="G39:H40"/>
    <mergeCell ref="E41:F41"/>
    <mergeCell ref="E49:F49"/>
    <mergeCell ref="C45:D45"/>
    <mergeCell ref="E38:F38"/>
    <mergeCell ref="E43:F43"/>
    <mergeCell ref="C47:D47"/>
    <mergeCell ref="C49:D49"/>
    <mergeCell ref="E51:F51"/>
    <mergeCell ref="A4:B4"/>
    <mergeCell ref="P3:AD3"/>
    <mergeCell ref="C2:I2"/>
    <mergeCell ref="J2:O2"/>
    <mergeCell ref="J4:O4"/>
    <mergeCell ref="E8:F8"/>
    <mergeCell ref="P12:AJ12"/>
    <mergeCell ref="C13:D13"/>
    <mergeCell ref="P10:AJ10"/>
    <mergeCell ref="E7:F7"/>
    <mergeCell ref="C10:D10"/>
    <mergeCell ref="AK10:AN10"/>
    <mergeCell ref="AP10:AS10"/>
    <mergeCell ref="J9:L10"/>
    <mergeCell ref="W13:AJ13"/>
    <mergeCell ref="E13:F13"/>
    <mergeCell ref="AK12:AN12"/>
    <mergeCell ref="E15:F15"/>
    <mergeCell ref="P15:Q15"/>
    <mergeCell ref="R15:U15"/>
    <mergeCell ref="W15:AJ15"/>
    <mergeCell ref="AL13:AR13"/>
    <mergeCell ref="E10:F10"/>
    <mergeCell ref="J11:L12"/>
    <mergeCell ref="M11:O12"/>
    <mergeCell ref="R13:U13"/>
    <mergeCell ref="C15:D15"/>
    <mergeCell ref="AL15:AR15"/>
    <mergeCell ref="AT11:AT12"/>
    <mergeCell ref="A9:B10"/>
    <mergeCell ref="AP12:AS12"/>
    <mergeCell ref="AT13:AT14"/>
    <mergeCell ref="M23:O24"/>
    <mergeCell ref="E16:F16"/>
    <mergeCell ref="A23:A24"/>
    <mergeCell ref="J3:O3"/>
    <mergeCell ref="C8:D8"/>
    <mergeCell ref="G9:I10"/>
    <mergeCell ref="AT15:AT16"/>
    <mergeCell ref="E12:F12"/>
    <mergeCell ref="C14:D14"/>
    <mergeCell ref="A6:B8"/>
    <mergeCell ref="P5:AD5"/>
    <mergeCell ref="A3:B3"/>
    <mergeCell ref="P6:AJ6"/>
    <mergeCell ref="C4:I4"/>
    <mergeCell ref="AK6:AS6"/>
    <mergeCell ref="C5:I5"/>
    <mergeCell ref="AL7:AR7"/>
    <mergeCell ref="J7:L8"/>
    <mergeCell ref="A11:B12"/>
    <mergeCell ref="AK14:AN14"/>
    <mergeCell ref="C23:D23"/>
    <mergeCell ref="E23:F23"/>
    <mergeCell ref="C19:O20"/>
    <mergeCell ref="B25:B26"/>
    <mergeCell ref="A15:B16"/>
    <mergeCell ref="P35:T36"/>
    <mergeCell ref="G33:H34"/>
    <mergeCell ref="B35:B36"/>
    <mergeCell ref="M25:O26"/>
    <mergeCell ref="C24:D24"/>
    <mergeCell ref="A25:A26"/>
    <mergeCell ref="P25:T26"/>
    <mergeCell ref="Y25:AG26"/>
  </mergeCells>
  <conditionalFormatting sqref="A55:T55">
    <cfRule type="expression" priority="1" stopIfTrue="1" dxfId="0">
      <formula>$V$55&gt;120</formula>
    </cfRule>
  </conditionalFormatting>
  <conditionalFormatting sqref="C5:I5">
    <cfRule type="expression" priority="2" stopIfTrue="1">
      <formula>$J$3="男女混合"</formula>
    </cfRule>
  </conditionalFormatting>
  <dataValidations count="12">
    <dataValidation allowBlank="1" type="any" operator="between" errorStyle="stop" showInputMessage="1" prompt="数字だけを入力してください。" showErrorMessage="1" sqref="Y25:AG25">
      <formula1>0</formula1>
      <formula2>0</formula2>
    </dataValidation>
    <dataValidation allowBlank="1" type="any" operator="between" errorStyle="stop" showInputMessage="1" prompt="数字だけを入力してください。" showErrorMessage="1" sqref="Z26:AG26">
      <formula1>0</formula1>
      <formula2>0</formula2>
    </dataValidation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  <formula2>0</formula2>
    </dataValidation>
    <dataValidation allowBlank="1" type="any" operator="between" errorStyle="stop" showInputMessage="1" prompt="背番号ではなく、 【選手No】を半角数字で入力してください。" showErrorMessage="1" sqref="Y33:AG34">
      <formula1>0</formula1>
      <formula2>0</formula2>
    </dataValidation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>
      <formula1>0</formula1>
      <formula2>0</formula2>
    </dataValidation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52">
      <formula1>0</formula1>
      <formula2>0</formula2>
    </dataValidation>
    <dataValidation allowBlank="1" type="any" operator="between" errorStyle="stop" showInputMessage="1" prompt="男女混合の時は男子のチームＩＤとともに女子のチームＩＤも一緒に入力してください。" showErrorMessage="1" sqref="C5:I5">
      <formula1>0</formula1>
      <formula2>0</formula2>
    </dataValidation>
    <dataValidation allowBlank="1" type="any" operator="between" errorStyle="stop" showInputMessage="1" prompt="申し込み責任者の右側の自宅住所、電話番号欄に入力してください。" showErrorMessage="1" sqref="C17:O20">
      <formula1>0</formula1>
      <formula2>0</formula2>
    </dataValidation>
    <dataValidation allowBlank="1" type="list" errorStyle="stop" showInputMessage="1" prompt="セルの右側にある▼を押して選択してください。" showErrorMessage="1" sqref="J3:O3">
      <formula1>カテゴリー</formula1>
      <formula2>0</formula2>
    </dataValidation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>
      <formula1>0</formula1>
      <formula2>0</formula2>
    </dataValidation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>
      <formula1>0</formula1>
      <formula2>0</formula2>
    </dataValidation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>
      <formula1>0</formula1>
      <formula2>0</formula2>
    </dataValidation>
  </dataValidations>
  <pageMargins left="0.4097222222222222" right="0.4" top="0.5798611111111112" bottom="0.5798611111111112" header="0.5118055555555555" footer="0.5118055555555555"/>
  <pageSetup paperSize="9" scale="64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P50"/>
  <sheetViews>
    <sheetView workbookViewId="0" topLeftCell="A31" showGridLines="0">
      <selection activeCell="W49" sqref="W49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135" t="s">
        <v>137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8:8">
      <c r="A2" s="136" t="s">
        <v>9</v>
      </c>
      <c r="B2" s="136"/>
      <c r="C2" s="137" t="str">
        <f>IF(入力!C3="","",入力!C3)</f>
        <v>印旛ヴィクトリー</v>
      </c>
      <c r="D2" s="137"/>
      <c r="E2" s="137"/>
      <c r="F2" s="137"/>
      <c r="G2" s="137"/>
      <c r="H2" s="137"/>
      <c r="I2" s="137"/>
      <c r="J2" s="136" t="str">
        <f>IF(入力!J3="","",入力!J3)</f>
        <v>女子</v>
      </c>
      <c r="K2" s="136"/>
      <c r="L2" s="136"/>
      <c r="M2" s="136"/>
      <c r="N2" s="136"/>
      <c r="O2" s="136"/>
    </row>
    <row r="3" spans="8:8">
      <c r="A3" s="136"/>
      <c r="B3" s="136"/>
      <c r="C3" s="137"/>
      <c r="D3" s="137"/>
      <c r="E3" s="137"/>
      <c r="F3" s="137"/>
      <c r="G3" s="137"/>
      <c r="H3" s="137"/>
      <c r="I3" s="137"/>
      <c r="J3" s="136"/>
      <c r="K3" s="136"/>
      <c r="L3" s="136"/>
      <c r="M3" s="136"/>
      <c r="N3" s="136"/>
      <c r="O3" s="136"/>
    </row>
    <row r="4" spans="8:8" ht="15.0" customHeight="1">
      <c r="A4" s="138" t="s">
        <v>138</v>
      </c>
      <c r="B4" s="138"/>
      <c r="C4" s="139">
        <f>IF(入力!C4="","",IF(入力!C5="",入力!C4,入力!C4&amp;"　　"&amp;入力!C5))</f>
        <v>4.30759328E8</v>
      </c>
      <c r="D4" s="139"/>
      <c r="E4" s="139"/>
      <c r="F4" s="139"/>
      <c r="G4" s="139"/>
      <c r="H4" s="139"/>
      <c r="I4" s="139"/>
      <c r="J4" s="140"/>
      <c r="K4" s="140"/>
      <c r="L4" s="140"/>
      <c r="M4" s="140"/>
      <c r="N4" s="140"/>
      <c r="O4" s="141"/>
    </row>
    <row r="5" spans="8:8" ht="15.0" customHeight="1">
      <c r="A5" s="138"/>
      <c r="B5" s="138"/>
      <c r="C5" s="139"/>
      <c r="D5" s="139"/>
      <c r="E5" s="139"/>
      <c r="F5" s="139"/>
      <c r="G5" s="139"/>
      <c r="H5" s="139"/>
      <c r="I5" s="139"/>
      <c r="J5" s="142" t="s">
        <v>139</v>
      </c>
      <c r="K5" s="142"/>
      <c r="L5" s="142"/>
      <c r="M5" s="142"/>
      <c r="N5" s="142"/>
      <c r="O5" s="142"/>
    </row>
    <row r="6" spans="8:8" ht="12.0" customHeight="1">
      <c r="A6" s="136" t="s">
        <v>25</v>
      </c>
      <c r="B6" s="136"/>
      <c r="C6" s="143" t="str">
        <f>IF(入力!C8="","",入力!C8&amp;"　"&amp;入力!E8)</f>
        <v>赤鳥　克彦</v>
      </c>
      <c r="D6" s="143"/>
      <c r="E6" s="143"/>
      <c r="F6" s="143"/>
      <c r="G6" s="144" t="s">
        <v>28</v>
      </c>
      <c r="H6" s="144"/>
      <c r="I6" s="144"/>
      <c r="J6" s="145" t="s">
        <v>29</v>
      </c>
      <c r="K6" s="145"/>
      <c r="L6" s="145"/>
      <c r="M6" s="145" t="s">
        <v>30</v>
      </c>
      <c r="N6" s="145"/>
      <c r="O6" s="145"/>
    </row>
    <row r="7" spans="8:8" ht="13.5" customHeight="1">
      <c r="A7" s="136"/>
      <c r="B7" s="136"/>
      <c r="C7" s="143"/>
      <c r="D7" s="143"/>
      <c r="E7" s="143"/>
      <c r="F7" s="143"/>
      <c r="G7" s="146">
        <f>IF(入力!G7="","",入力!G7)</f>
        <v>5.06039353E8</v>
      </c>
      <c r="H7" s="146"/>
      <c r="I7" s="146"/>
      <c r="J7" s="146" t="str">
        <f>IF(入力!J7="","",入力!J7)</f>
        <v>021067</v>
      </c>
      <c r="K7" s="146"/>
      <c r="L7" s="146"/>
      <c r="M7" s="146" t="str">
        <f>IF(入力!M7="","",入力!M7)</f>
        <v>0394158</v>
      </c>
      <c r="N7" s="146"/>
      <c r="O7" s="146"/>
    </row>
    <row r="8" spans="8:8" ht="13.5" customHeight="1">
      <c r="A8" s="136"/>
      <c r="B8" s="136"/>
      <c r="C8" s="143"/>
      <c r="D8" s="143"/>
      <c r="E8" s="143"/>
      <c r="F8" s="143"/>
      <c r="G8" s="146"/>
      <c r="H8" s="146"/>
      <c r="I8" s="146"/>
      <c r="J8" s="146"/>
      <c r="K8" s="146"/>
      <c r="L8" s="146"/>
      <c r="M8" s="146"/>
      <c r="N8" s="146"/>
      <c r="O8" s="146"/>
    </row>
    <row r="9" spans="8:8" ht="14.45" customHeight="1">
      <c r="A9" s="136" t="s">
        <v>50</v>
      </c>
      <c r="B9" s="136"/>
      <c r="C9" s="143" t="str">
        <f>IF(入力!C10="","",入力!C10&amp;"　"&amp;入力!E10)</f>
        <v>赤鳥　奈々</v>
      </c>
      <c r="D9" s="143"/>
      <c r="E9" s="143"/>
      <c r="F9" s="143"/>
      <c r="G9" s="146">
        <f>IF(入力!G9="","",入力!G9)</f>
        <v>5.0078032099999994E8</v>
      </c>
      <c r="H9" s="146"/>
      <c r="I9" s="146"/>
      <c r="J9" s="146">
        <f>IF(入力!J9="","",入力!J9)</f>
        <v>291125.0</v>
      </c>
      <c r="K9" s="146"/>
      <c r="L9" s="146"/>
      <c r="M9" s="146" t="str">
        <f>IF(入力!M9="","",入力!M9)</f>
        <v/>
      </c>
      <c r="N9" s="146"/>
      <c r="O9" s="146"/>
    </row>
    <row r="10" spans="8:8" ht="14.45" customHeight="1">
      <c r="A10" s="136"/>
      <c r="B10" s="136"/>
      <c r="C10" s="143"/>
      <c r="D10" s="143"/>
      <c r="E10" s="143"/>
      <c r="F10" s="143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8:8" ht="14.45" customHeight="1">
      <c r="A11" s="136" t="s">
        <v>55</v>
      </c>
      <c r="B11" s="136"/>
      <c r="C11" s="143" t="str">
        <f>IF(入力!C12="","",入力!C12&amp;"　"&amp;入力!E12)</f>
        <v>松﨑　菜津美</v>
      </c>
      <c r="D11" s="143"/>
      <c r="E11" s="143"/>
      <c r="F11" s="143"/>
      <c r="G11" s="146">
        <f>IF(入力!G11="","",入力!G11)</f>
        <v>5.18152666E8</v>
      </c>
      <c r="H11" s="146"/>
      <c r="I11" s="146"/>
      <c r="J11" s="146" t="str">
        <f>IF(入力!J11="","",入力!J11)</f>
        <v/>
      </c>
      <c r="K11" s="146"/>
      <c r="L11" s="146"/>
      <c r="M11" s="146" t="str">
        <f>IF(入力!M11="","",入力!M11)</f>
        <v/>
      </c>
      <c r="N11" s="146"/>
      <c r="O11" s="146"/>
    </row>
    <row r="12" spans="8:8" ht="14.45" customHeight="1">
      <c r="A12" s="136"/>
      <c r="B12" s="136"/>
      <c r="C12" s="143"/>
      <c r="D12" s="143"/>
      <c r="E12" s="143"/>
      <c r="F12" s="143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8:8" ht="15.0" customHeight="1">
      <c r="A13" s="136" t="s">
        <v>65</v>
      </c>
      <c r="B13" s="136"/>
      <c r="C13" s="143" t="str">
        <f>IF(入力!C14="","",入力!C14&amp;"　"&amp;入力!E14)</f>
        <v>赤鳥　克彦</v>
      </c>
      <c r="D13" s="143"/>
      <c r="E13" s="143"/>
      <c r="F13" s="143"/>
      <c r="G13" s="60"/>
      <c r="H13" s="60"/>
      <c r="I13" s="60"/>
      <c r="J13" s="60"/>
      <c r="K13" s="60"/>
      <c r="L13" s="60"/>
      <c r="M13" s="60"/>
      <c r="N13" s="60"/>
      <c r="O13" s="60"/>
    </row>
    <row r="14" spans="8:8" ht="15.0" customHeight="1">
      <c r="A14" s="136"/>
      <c r="B14" s="136"/>
      <c r="C14" s="143"/>
      <c r="D14" s="143"/>
      <c r="E14" s="143"/>
      <c r="F14" s="143"/>
      <c r="G14" s="60"/>
      <c r="H14" s="60"/>
      <c r="I14" s="60"/>
      <c r="J14" s="60"/>
      <c r="K14" s="60"/>
      <c r="L14" s="60"/>
      <c r="M14" s="60"/>
      <c r="N14" s="60"/>
      <c r="O14" s="60"/>
    </row>
    <row r="15" spans="8:8" ht="15.0" customHeight="1">
      <c r="A15" s="136" t="s">
        <v>140</v>
      </c>
      <c r="B15" s="136"/>
      <c r="C15" s="143" t="str">
        <f>IF(入力!C16="","",入力!C16&amp;"　"&amp;入力!E16)</f>
        <v>小川　麻里</v>
      </c>
      <c r="D15" s="143"/>
      <c r="E15" s="143"/>
      <c r="F15" s="147" t="s">
        <v>141</v>
      </c>
      <c r="G15" s="60"/>
      <c r="H15" s="60"/>
      <c r="I15" s="60"/>
      <c r="J15" s="60"/>
      <c r="K15" s="60"/>
      <c r="L15" s="60"/>
      <c r="M15" s="60"/>
      <c r="N15" s="60"/>
      <c r="O15" s="60"/>
    </row>
    <row r="16" spans="8:8" ht="15.0" customHeight="1">
      <c r="A16" s="136"/>
      <c r="B16" s="136"/>
      <c r="C16" s="143"/>
      <c r="D16" s="143"/>
      <c r="E16" s="143"/>
      <c r="F16" s="147"/>
      <c r="G16" s="60"/>
      <c r="H16" s="60"/>
      <c r="I16" s="60"/>
      <c r="J16" s="60"/>
      <c r="K16" s="60"/>
      <c r="L16" s="60"/>
      <c r="M16" s="60"/>
      <c r="N16" s="60"/>
      <c r="O16" s="60"/>
    </row>
    <row r="17" spans="8:8">
      <c r="A17" s="136" t="s">
        <v>76</v>
      </c>
      <c r="B17" s="136"/>
      <c r="C17" s="137" t="str">
        <f>IF(入力!C17="","",入力!C17&amp;"　"&amp;入力!E17)</f>
        <v>千葉県印西市印西市小林1763-6　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8:8">
      <c r="A18" s="136"/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8:8" ht="14.45" customHeight="1">
      <c r="A19" s="136" t="s">
        <v>32</v>
      </c>
      <c r="B19" s="136"/>
      <c r="C19" s="137" t="str">
        <f>IF(入力!C19="","",入力!C19&amp;"　"&amp;入力!E19)</f>
        <v>0476-97-1652　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8:8" ht="14.45" customHeight="1">
      <c r="A20" s="136"/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</row>
    <row r="21" spans="8:8" ht="14.45" customHeight="1">
      <c r="A21" s="136" t="s">
        <v>77</v>
      </c>
      <c r="B21" s="136"/>
      <c r="C21" s="137" t="str">
        <f>IF(入力!C21="","",入力!C21&amp;"－"&amp;入力!E21&amp;"－"&amp;入力!G21)</f>
        <v>090－2664－6377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</row>
    <row r="22" spans="8:8" ht="14.45" customHeight="1">
      <c r="A22" s="136"/>
      <c r="B22" s="136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</row>
    <row r="23" spans="8:8">
      <c r="A23" s="136"/>
      <c r="B23" s="136" t="s">
        <v>80</v>
      </c>
      <c r="C23" s="136" t="s">
        <v>142</v>
      </c>
      <c r="D23" s="136"/>
      <c r="E23" s="136"/>
      <c r="F23" s="136"/>
      <c r="G23" s="136" t="s">
        <v>83</v>
      </c>
      <c r="H23" s="136"/>
      <c r="I23" s="136" t="s">
        <v>84</v>
      </c>
      <c r="J23" s="136"/>
      <c r="K23" s="136"/>
      <c r="L23" s="136"/>
      <c r="M23" s="148" t="s">
        <v>85</v>
      </c>
      <c r="N23" s="148"/>
      <c r="O23" s="148"/>
    </row>
    <row r="24" spans="8:8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48"/>
      <c r="N24" s="148"/>
      <c r="O24" s="148"/>
    </row>
    <row r="25" spans="8:8" ht="18.0" customHeight="1">
      <c r="A25" s="136">
        <v>1.0</v>
      </c>
      <c r="B25" s="136" t="str">
        <f>IF(入力!B25="","",入力!B25)</f>
        <v>①</v>
      </c>
      <c r="C25" s="143" t="str">
        <f>IF(入力!C26="","",入力!C26&amp;"　"&amp;入力!E26)</f>
        <v>小川　里桜</v>
      </c>
      <c r="D25" s="143"/>
      <c r="E25" s="143"/>
      <c r="F25" s="143"/>
      <c r="G25" s="136">
        <f>IF(入力!G25="","",入力!G25)</f>
        <v>6.0</v>
      </c>
      <c r="H25" s="136" t="str">
        <f>IF(入力!H25="","",入力!H25)</f>
        <v/>
      </c>
      <c r="I25" s="136" t="str">
        <f>IF(入力!I25="","",入力!I25)</f>
        <v>小林北小学校</v>
      </c>
      <c r="J25" s="136" t="str">
        <f>IF(入力!J25="","",入力!J25)</f>
        <v/>
      </c>
      <c r="K25" s="136" t="str">
        <f>IF(入力!K25="","",入力!K25)</f>
        <v/>
      </c>
      <c r="L25" s="136" t="str">
        <f>IF(入力!L25="","",入力!L25)</f>
        <v/>
      </c>
      <c r="M25" s="148">
        <f>IF(入力!M25="","",入力!M25)</f>
        <v>5.1584397E8</v>
      </c>
      <c r="N25" s="148" t="str">
        <f>IF(入力!N25="","",入力!N25)</f>
        <v/>
      </c>
      <c r="O25" s="148" t="str">
        <f>IF(入力!O25="","",入力!O25)</f>
        <v/>
      </c>
    </row>
    <row r="26" spans="8:8" ht="18.0" customHeight="1">
      <c r="A26" s="136"/>
      <c r="B26" s="136"/>
      <c r="C26" s="143"/>
      <c r="D26" s="143"/>
      <c r="E26" s="143"/>
      <c r="F26" s="143"/>
      <c r="G26" s="136"/>
      <c r="H26" s="136"/>
      <c r="I26" s="136"/>
      <c r="J26" s="136"/>
      <c r="K26" s="136"/>
      <c r="L26" s="136"/>
      <c r="M26" s="148"/>
      <c r="N26" s="148"/>
      <c r="O26" s="148"/>
    </row>
    <row r="27" spans="8:8" ht="18.0" customHeight="1">
      <c r="A27" s="136">
        <v>2.0</v>
      </c>
      <c r="B27" s="136">
        <f>IF(入力!B27="","",入力!B27)</f>
        <v>2.0</v>
      </c>
      <c r="C27" s="143" t="str">
        <f>IF(入力!C28="","",入力!C28&amp;"　"&amp;入力!E28)</f>
        <v>大野　円香</v>
      </c>
      <c r="D27" s="143"/>
      <c r="E27" s="143"/>
      <c r="F27" s="143"/>
      <c r="G27" s="136">
        <f>IF(入力!G27="","",入力!G27)</f>
        <v>6.0</v>
      </c>
      <c r="H27" s="136" t="str">
        <f>IF(入力!H27="","",入力!H27)</f>
        <v/>
      </c>
      <c r="I27" s="136" t="str">
        <f>IF(入力!I27="","",入力!I27)</f>
        <v>滝野小学校</v>
      </c>
      <c r="J27" s="136" t="str">
        <f>IF(入力!J27="","",入力!J27)</f>
        <v/>
      </c>
      <c r="K27" s="136" t="str">
        <f>IF(入力!K27="","",入力!K27)</f>
        <v/>
      </c>
      <c r="L27" s="136" t="str">
        <f>IF(入力!L27="","",入力!L27)</f>
        <v/>
      </c>
      <c r="M27" s="148">
        <f>IF(入力!M27="","",入力!M27)</f>
        <v>5.16393638E8</v>
      </c>
      <c r="N27" s="148" t="str">
        <f>IF(入力!N27="","",入力!N27)</f>
        <v/>
      </c>
      <c r="O27" s="148" t="str">
        <f>IF(入力!O27="","",入力!O27)</f>
        <v/>
      </c>
    </row>
    <row r="28" spans="8:8" ht="18.0" customHeight="1">
      <c r="A28" s="136"/>
      <c r="B28" s="136"/>
      <c r="C28" s="143"/>
      <c r="D28" s="143"/>
      <c r="E28" s="143"/>
      <c r="F28" s="143"/>
      <c r="G28" s="136"/>
      <c r="H28" s="136"/>
      <c r="I28" s="136"/>
      <c r="J28" s="136"/>
      <c r="K28" s="136"/>
      <c r="L28" s="136"/>
      <c r="M28" s="148"/>
      <c r="N28" s="148"/>
      <c r="O28" s="148"/>
    </row>
    <row r="29" spans="8:8" ht="18.0" customHeight="1">
      <c r="A29" s="136">
        <v>3.0</v>
      </c>
      <c r="B29" s="136">
        <f>IF(入力!B29="","",入力!B29)</f>
        <v>3.0</v>
      </c>
      <c r="C29" s="143" t="str">
        <f>IF(入力!C30="","",入力!C30&amp;"　"&amp;入力!E30)</f>
        <v>菊池　凛</v>
      </c>
      <c r="D29" s="143"/>
      <c r="E29" s="143"/>
      <c r="F29" s="143"/>
      <c r="G29" s="136">
        <f>IF(入力!G29="","",入力!G29)</f>
        <v>5.0</v>
      </c>
      <c r="H29" s="136" t="str">
        <f>IF(入力!H29="","",入力!H29)</f>
        <v/>
      </c>
      <c r="I29" s="136" t="str">
        <f>IF(入力!I29="","",入力!I29)</f>
        <v>神宮寺小学校</v>
      </c>
      <c r="J29" s="136" t="str">
        <f>IF(入力!J29="","",入力!J29)</f>
        <v/>
      </c>
      <c r="K29" s="136" t="str">
        <f>IF(入力!K29="","",入力!K29)</f>
        <v/>
      </c>
      <c r="L29" s="136" t="str">
        <f>IF(入力!L29="","",入力!L29)</f>
        <v/>
      </c>
      <c r="M29" s="148">
        <f>IF(入力!M29="","",入力!M29)</f>
        <v>5.19034015E8</v>
      </c>
      <c r="N29" s="148" t="str">
        <f>IF(入力!N29="","",入力!N29)</f>
        <v/>
      </c>
      <c r="O29" s="148" t="str">
        <f>IF(入力!O29="","",入力!O29)</f>
        <v/>
      </c>
    </row>
    <row r="30" spans="8:8" ht="18.0" customHeight="1">
      <c r="A30" s="136"/>
      <c r="B30" s="136"/>
      <c r="C30" s="143"/>
      <c r="D30" s="143"/>
      <c r="E30" s="143"/>
      <c r="F30" s="143"/>
      <c r="G30" s="136"/>
      <c r="H30" s="136"/>
      <c r="I30" s="136"/>
      <c r="J30" s="136"/>
      <c r="K30" s="136"/>
      <c r="L30" s="136"/>
      <c r="M30" s="148"/>
      <c r="N30" s="148"/>
      <c r="O30" s="148"/>
    </row>
    <row r="31" spans="8:8" ht="18.0" customHeight="1">
      <c r="A31" s="136">
        <v>4.0</v>
      </c>
      <c r="B31" s="136">
        <f>IF(入力!B31="","",入力!B31)</f>
        <v>4.0</v>
      </c>
      <c r="C31" s="143" t="str">
        <f>IF(入力!C32="","",入力!C32&amp;"　"&amp;入力!E32)</f>
        <v>杉山　くらら</v>
      </c>
      <c r="D31" s="143"/>
      <c r="E31" s="143"/>
      <c r="F31" s="143"/>
      <c r="G31" s="136">
        <f>IF(入力!G31="","",入力!G31)</f>
        <v>5.0</v>
      </c>
      <c r="H31" s="136" t="str">
        <f>IF(入力!H31="","",入力!H31)</f>
        <v/>
      </c>
      <c r="I31" s="136" t="str">
        <f>IF(入力!I31="","",入力!I31)</f>
        <v>交進小学校</v>
      </c>
      <c r="J31" s="136" t="str">
        <f>IF(入力!J31="","",入力!J31)</f>
        <v/>
      </c>
      <c r="K31" s="136" t="str">
        <f>IF(入力!K31="","",入力!K31)</f>
        <v/>
      </c>
      <c r="L31" s="136" t="str">
        <f>IF(入力!L31="","",入力!L31)</f>
        <v/>
      </c>
      <c r="M31" s="148">
        <f>IF(入力!M31="","",入力!M31)</f>
        <v>5.13813132E8</v>
      </c>
      <c r="N31" s="148" t="str">
        <f>IF(入力!N31="","",入力!N31)</f>
        <v/>
      </c>
      <c r="O31" s="148" t="str">
        <f>IF(入力!O31="","",入力!O31)</f>
        <v/>
      </c>
    </row>
    <row r="32" spans="8:8" ht="18.0" customHeight="1">
      <c r="A32" s="136"/>
      <c r="B32" s="136"/>
      <c r="C32" s="143"/>
      <c r="D32" s="143"/>
      <c r="E32" s="143"/>
      <c r="F32" s="143"/>
      <c r="G32" s="136"/>
      <c r="H32" s="136"/>
      <c r="I32" s="136"/>
      <c r="J32" s="136"/>
      <c r="K32" s="136"/>
      <c r="L32" s="136"/>
      <c r="M32" s="148"/>
      <c r="N32" s="148"/>
      <c r="O32" s="148"/>
    </row>
    <row r="33" spans="8:8" ht="18.0" customHeight="1">
      <c r="A33" s="136">
        <v>5.0</v>
      </c>
      <c r="B33" s="136">
        <f>IF(入力!B33="","",入力!B33)</f>
        <v>5.0</v>
      </c>
      <c r="C33" s="143" t="str">
        <f>IF(入力!C34="","",入力!C34&amp;"　"&amp;入力!E34)</f>
        <v>冨重　陽咲</v>
      </c>
      <c r="D33" s="143"/>
      <c r="E33" s="143"/>
      <c r="F33" s="143"/>
      <c r="G33" s="136">
        <f>IF(入力!G33="","",入力!G33)</f>
        <v>4.0</v>
      </c>
      <c r="H33" s="136" t="str">
        <f>IF(入力!H33="","",入力!H33)</f>
        <v/>
      </c>
      <c r="I33" s="136" t="str">
        <f>IF(入力!I33="","",入力!I33)</f>
        <v>吾妻小学校</v>
      </c>
      <c r="J33" s="136" t="str">
        <f>IF(入力!J33="","",入力!J33)</f>
        <v/>
      </c>
      <c r="K33" s="136" t="str">
        <f>IF(入力!K33="","",入力!K33)</f>
        <v/>
      </c>
      <c r="L33" s="136" t="str">
        <f>IF(入力!L33="","",入力!L33)</f>
        <v/>
      </c>
      <c r="M33" s="148">
        <f>IF(入力!M33="","",入力!M33)</f>
        <v>5.18782498E8</v>
      </c>
      <c r="N33" s="148" t="str">
        <f>IF(入力!N33="","",入力!N33)</f>
        <v/>
      </c>
      <c r="O33" s="148" t="str">
        <f>IF(入力!O33="","",入力!O33)</f>
        <v/>
      </c>
    </row>
    <row r="34" spans="8:8" ht="18.0" customHeight="1">
      <c r="A34" s="136"/>
      <c r="B34" s="136"/>
      <c r="C34" s="143"/>
      <c r="D34" s="143"/>
      <c r="E34" s="143"/>
      <c r="F34" s="143"/>
      <c r="G34" s="136"/>
      <c r="H34" s="136"/>
      <c r="I34" s="136"/>
      <c r="J34" s="136"/>
      <c r="K34" s="136"/>
      <c r="L34" s="136"/>
      <c r="M34" s="148"/>
      <c r="N34" s="148"/>
      <c r="O34" s="148"/>
    </row>
    <row r="35" spans="8:8" ht="18.0" customHeight="1">
      <c r="A35" s="136">
        <v>6.0</v>
      </c>
      <c r="B35" s="136">
        <f>IF(入力!B35="","",入力!B35)</f>
        <v>6.0</v>
      </c>
      <c r="C35" s="143" t="str">
        <f>IF(入力!C36="","",入力!C36&amp;"　"&amp;入力!E36)</f>
        <v>菊池　史衣</v>
      </c>
      <c r="D35" s="143"/>
      <c r="E35" s="143"/>
      <c r="F35" s="143"/>
      <c r="G35" s="136">
        <f>IF(入力!G35="","",入力!G35)</f>
        <v>4.0</v>
      </c>
      <c r="H35" s="136" t="str">
        <f>IF(入力!H35="","",入力!H35)</f>
        <v/>
      </c>
      <c r="I35" s="136" t="str">
        <f>IF(入力!I35="","",入力!I35)</f>
        <v>神宮寺小学校</v>
      </c>
      <c r="J35" s="136" t="str">
        <f>IF(入力!J35="","",入力!J35)</f>
        <v/>
      </c>
      <c r="K35" s="136" t="str">
        <f>IF(入力!K35="","",入力!K35)</f>
        <v/>
      </c>
      <c r="L35" s="136" t="str">
        <f>IF(入力!L35="","",入力!L35)</f>
        <v/>
      </c>
      <c r="M35" s="148">
        <f>IF(入力!M35="","",入力!M35)</f>
        <v>5.18793784E8</v>
      </c>
      <c r="N35" s="148" t="str">
        <f>IF(入力!N35="","",入力!N35)</f>
        <v/>
      </c>
      <c r="O35" s="148" t="str">
        <f>IF(入力!O35="","",入力!O35)</f>
        <v/>
      </c>
    </row>
    <row r="36" spans="8:8" ht="18.0" customHeight="1">
      <c r="A36" s="136"/>
      <c r="B36" s="136"/>
      <c r="C36" s="143"/>
      <c r="D36" s="143"/>
      <c r="E36" s="143"/>
      <c r="F36" s="143"/>
      <c r="G36" s="136"/>
      <c r="H36" s="136"/>
      <c r="I36" s="136"/>
      <c r="J36" s="136"/>
      <c r="K36" s="136"/>
      <c r="L36" s="136"/>
      <c r="M36" s="148"/>
      <c r="N36" s="148"/>
      <c r="O36" s="148"/>
    </row>
    <row r="37" spans="8:8" ht="18.0" customHeight="1">
      <c r="A37" s="136">
        <v>7.0</v>
      </c>
      <c r="B37" s="136">
        <f>IF(入力!B37="","",入力!B37)</f>
        <v>7.0</v>
      </c>
      <c r="C37" s="143" t="str">
        <f>IF(入力!C38="","",入力!C38&amp;"　"&amp;入力!E38)</f>
        <v>松﨑　梨衣</v>
      </c>
      <c r="D37" s="143"/>
      <c r="E37" s="143"/>
      <c r="F37" s="143"/>
      <c r="G37" s="136">
        <f>IF(入力!G37="","",入力!G37)</f>
        <v>3.0</v>
      </c>
      <c r="H37" s="136" t="str">
        <f>IF(入力!H37="","",入力!H37)</f>
        <v/>
      </c>
      <c r="I37" s="136" t="str">
        <f>IF(入力!I37="","",入力!I37)</f>
        <v>吾妻小学校</v>
      </c>
      <c r="J37" s="136" t="str">
        <f>IF(入力!J37="","",入力!J37)</f>
        <v/>
      </c>
      <c r="K37" s="136" t="str">
        <f>IF(入力!K37="","",入力!K37)</f>
        <v/>
      </c>
      <c r="L37" s="136" t="str">
        <f>IF(入力!L37="","",入力!L37)</f>
        <v/>
      </c>
      <c r="M37" s="148">
        <f>IF(入力!M37="","",入力!M37)</f>
        <v>5.16386858E8</v>
      </c>
      <c r="N37" s="148" t="str">
        <f>IF(入力!N37="","",入力!N37)</f>
        <v/>
      </c>
      <c r="O37" s="148" t="str">
        <f>IF(入力!O37="","",入力!O37)</f>
        <v/>
      </c>
    </row>
    <row r="38" spans="8:8" ht="18.0" customHeight="1">
      <c r="A38" s="136"/>
      <c r="B38" s="136"/>
      <c r="C38" s="143"/>
      <c r="D38" s="143"/>
      <c r="E38" s="143"/>
      <c r="F38" s="143"/>
      <c r="G38" s="136"/>
      <c r="H38" s="136"/>
      <c r="I38" s="136"/>
      <c r="J38" s="136"/>
      <c r="K38" s="136"/>
      <c r="L38" s="136"/>
      <c r="M38" s="148"/>
      <c r="N38" s="148"/>
      <c r="O38" s="148"/>
    </row>
    <row r="39" spans="8:8" ht="18.0" customHeight="1">
      <c r="A39" s="136">
        <v>8.0</v>
      </c>
      <c r="B39" s="136">
        <f>IF(入力!B39="","",入力!B39)</f>
        <v>8.0</v>
      </c>
      <c r="C39" s="143" t="str">
        <f>IF(入力!C40="","",入力!C40&amp;"　"&amp;入力!E40)</f>
        <v>若林　律緒奈</v>
      </c>
      <c r="D39" s="143"/>
      <c r="E39" s="143"/>
      <c r="F39" s="143"/>
      <c r="G39" s="136">
        <f>IF(入力!G39="","",入力!G39)</f>
        <v>3.0</v>
      </c>
      <c r="H39" s="136" t="str">
        <f>IF(入力!H39="","",入力!H39)</f>
        <v/>
      </c>
      <c r="I39" s="136" t="str">
        <f>IF(入力!I39="","",入力!I39)</f>
        <v>神宮寺小学校</v>
      </c>
      <c r="J39" s="136" t="str">
        <f>IF(入力!J39="","",入力!J39)</f>
        <v/>
      </c>
      <c r="K39" s="136" t="str">
        <f>IF(入力!K39="","",入力!K39)</f>
        <v/>
      </c>
      <c r="L39" s="136" t="str">
        <f>IF(入力!L39="","",入力!L39)</f>
        <v/>
      </c>
      <c r="M39" s="148">
        <f>IF(入力!M39="","",入力!M39)</f>
        <v>5.1675863700000006E8</v>
      </c>
      <c r="N39" s="148" t="str">
        <f>IF(入力!N39="","",入力!N39)</f>
        <v/>
      </c>
      <c r="O39" s="148" t="str">
        <f>IF(入力!O39="","",入力!O39)</f>
        <v/>
      </c>
    </row>
    <row r="40" spans="8:8" ht="18.0" customHeight="1">
      <c r="A40" s="136"/>
      <c r="B40" s="136"/>
      <c r="C40" s="143"/>
      <c r="D40" s="143"/>
      <c r="E40" s="143"/>
      <c r="F40" s="143"/>
      <c r="G40" s="136"/>
      <c r="H40" s="136"/>
      <c r="I40" s="136"/>
      <c r="J40" s="136"/>
      <c r="K40" s="136"/>
      <c r="L40" s="136"/>
      <c r="M40" s="148"/>
      <c r="N40" s="148"/>
      <c r="O40" s="148"/>
    </row>
    <row r="41" spans="8:8" ht="18.0" customHeight="1">
      <c r="A41" s="136">
        <v>9.0</v>
      </c>
      <c r="B41" s="136">
        <f>IF(入力!B41="","",入力!B41)</f>
        <v>9.0</v>
      </c>
      <c r="C41" s="143" t="str">
        <f>IF(入力!C42="","",入力!C42&amp;"　"&amp;入力!E42)</f>
        <v>狭山　智咲</v>
      </c>
      <c r="D41" s="143"/>
      <c r="E41" s="143"/>
      <c r="F41" s="143"/>
      <c r="G41" s="136">
        <f>IF(入力!G41="","",入力!G41)</f>
        <v>3.0</v>
      </c>
      <c r="H41" s="136" t="str">
        <f>IF(入力!H41="","",入力!H41)</f>
        <v/>
      </c>
      <c r="I41" s="136" t="str">
        <f>IF(入力!I41="","",入力!I41)</f>
        <v>吾妻小学校</v>
      </c>
      <c r="J41" s="136" t="str">
        <f>IF(入力!J41="","",入力!J41)</f>
        <v/>
      </c>
      <c r="K41" s="136" t="str">
        <f>IF(入力!K41="","",入力!K41)</f>
        <v/>
      </c>
      <c r="L41" s="136" t="str">
        <f>IF(入力!L41="","",入力!L41)</f>
        <v/>
      </c>
      <c r="M41" s="148">
        <f>IF(入力!M41="","",入力!M41)</f>
        <v>5.18924959E8</v>
      </c>
      <c r="N41" s="148" t="str">
        <f>IF(入力!N41="","",入力!N41)</f>
        <v/>
      </c>
      <c r="O41" s="148" t="str">
        <f>IF(入力!O41="","",入力!O41)</f>
        <v/>
      </c>
    </row>
    <row r="42" spans="8:8" ht="18.0" customHeight="1">
      <c r="A42" s="136"/>
      <c r="B42" s="136"/>
      <c r="C42" s="143"/>
      <c r="D42" s="143"/>
      <c r="E42" s="143"/>
      <c r="F42" s="143"/>
      <c r="G42" s="136"/>
      <c r="H42" s="136"/>
      <c r="I42" s="136"/>
      <c r="J42" s="136"/>
      <c r="K42" s="136"/>
      <c r="L42" s="136"/>
      <c r="M42" s="148"/>
      <c r="N42" s="148"/>
      <c r="O42" s="148"/>
    </row>
    <row r="43" spans="8:8" ht="18.0" customHeight="1">
      <c r="A43" s="136">
        <v>10.0</v>
      </c>
      <c r="B43" s="136">
        <f>IF(入力!B43="","",入力!B43)</f>
        <v>10.0</v>
      </c>
      <c r="C43" s="143" t="str">
        <f>IF(入力!C44="","",入力!C44&amp;"　"&amp;入力!E44)</f>
        <v>松﨑　芙羽</v>
      </c>
      <c r="D43" s="143"/>
      <c r="E43" s="143"/>
      <c r="F43" s="143"/>
      <c r="G43" s="136">
        <f>IF(入力!G43="","",入力!G43)</f>
        <v>1.0</v>
      </c>
      <c r="H43" s="136" t="str">
        <f>IF(入力!H43="","",入力!H43)</f>
        <v/>
      </c>
      <c r="I43" s="136" t="str">
        <f>IF(入力!I43="","",入力!I43)</f>
        <v>吾妻小学校</v>
      </c>
      <c r="J43" s="136" t="str">
        <f>IF(入力!J43="","",入力!J43)</f>
        <v/>
      </c>
      <c r="K43" s="136" t="str">
        <f>IF(入力!K43="","",入力!K43)</f>
        <v/>
      </c>
      <c r="L43" s="136" t="str">
        <f>IF(入力!L43="","",入力!L43)</f>
        <v/>
      </c>
      <c r="M43" s="148">
        <f>IF(入力!M43="","",入力!M43)</f>
        <v>5.1903402200000006E8</v>
      </c>
      <c r="N43" s="148" t="str">
        <f>IF(入力!N43="","",入力!N43)</f>
        <v/>
      </c>
      <c r="O43" s="148" t="str">
        <f>IF(入力!O43="","",入力!O43)</f>
        <v/>
      </c>
    </row>
    <row r="44" spans="8:8" ht="18.0" customHeight="1">
      <c r="A44" s="136"/>
      <c r="B44" s="136"/>
      <c r="C44" s="143"/>
      <c r="D44" s="143"/>
      <c r="E44" s="143"/>
      <c r="F44" s="143"/>
      <c r="G44" s="136"/>
      <c r="H44" s="136"/>
      <c r="I44" s="136"/>
      <c r="J44" s="136"/>
      <c r="K44" s="136"/>
      <c r="L44" s="136"/>
      <c r="M44" s="148"/>
      <c r="N44" s="148"/>
      <c r="O44" s="148"/>
    </row>
    <row r="45" spans="8:8" ht="18.0" customHeight="1">
      <c r="A45" s="136">
        <v>11.0</v>
      </c>
      <c r="B45" s="136">
        <f>IF(入力!B45="","",入力!B45)</f>
        <v>11.0</v>
      </c>
      <c r="C45" s="143" t="str">
        <f>IF(入力!C46="","",入力!C46&amp;"　"&amp;入力!E46)</f>
        <v>齊藤　恵理</v>
      </c>
      <c r="D45" s="143"/>
      <c r="E45" s="143"/>
      <c r="F45" s="143"/>
      <c r="G45" s="136">
        <f>IF(入力!G45="","",入力!G45)</f>
        <v>1.0</v>
      </c>
      <c r="H45" s="136" t="str">
        <f>IF(入力!H45="","",入力!H45)</f>
        <v/>
      </c>
      <c r="I45" s="136" t="str">
        <f>IF(入力!I45="","",入力!I45)</f>
        <v>平賀小学校</v>
      </c>
      <c r="J45" s="136" t="str">
        <f>IF(入力!J45="","",入力!J45)</f>
        <v/>
      </c>
      <c r="K45" s="136" t="str">
        <f>IF(入力!K45="","",入力!K45)</f>
        <v/>
      </c>
      <c r="L45" s="136" t="str">
        <f>IF(入力!L45="","",入力!L45)</f>
        <v/>
      </c>
      <c r="M45" s="148">
        <f>IF(入力!M45="","",入力!M45)</f>
        <v>5.19569296E8</v>
      </c>
      <c r="N45" s="148" t="str">
        <f>IF(入力!N45="","",入力!N45)</f>
        <v/>
      </c>
      <c r="O45" s="148" t="str">
        <f>IF(入力!O45="","",入力!O45)</f>
        <v/>
      </c>
    </row>
    <row r="46" spans="8:8" ht="18.0" customHeight="1">
      <c r="A46" s="136"/>
      <c r="B46" s="136"/>
      <c r="C46" s="143"/>
      <c r="D46" s="143"/>
      <c r="E46" s="143"/>
      <c r="F46" s="143"/>
      <c r="G46" s="136"/>
      <c r="H46" s="136"/>
      <c r="I46" s="136"/>
      <c r="J46" s="136"/>
      <c r="K46" s="136"/>
      <c r="L46" s="136"/>
      <c r="M46" s="148"/>
      <c r="N46" s="148"/>
      <c r="O46" s="148"/>
    </row>
    <row r="47" spans="8:8" ht="18.0" customHeight="1">
      <c r="A47" s="136">
        <v>12.0</v>
      </c>
      <c r="B47" s="136" t="str">
        <f>IF(入力!B47="","",入力!B47)</f>
        <v/>
      </c>
      <c r="C47" s="143" t="str">
        <f>IF(入力!C48="","",入力!C48&amp;"　"&amp;入力!E48)</f>
        <v/>
      </c>
      <c r="D47" s="143"/>
      <c r="E47" s="143"/>
      <c r="F47" s="143"/>
      <c r="G47" s="136" t="str">
        <f>IF(入力!G47="","",入力!G47)</f>
        <v/>
      </c>
      <c r="H47" s="136" t="str">
        <f>IF(入力!H47="","",入力!H47)</f>
        <v/>
      </c>
      <c r="I47" s="136" t="str">
        <f>IF(入力!I47="","",入力!I47)</f>
        <v/>
      </c>
      <c r="J47" s="136" t="str">
        <f>IF(入力!J47="","",入力!J47)</f>
        <v/>
      </c>
      <c r="K47" s="136" t="str">
        <f>IF(入力!K47="","",入力!K47)</f>
        <v/>
      </c>
      <c r="L47" s="136" t="str">
        <f>IF(入力!L47="","",入力!L47)</f>
        <v/>
      </c>
      <c r="M47" s="148" t="str">
        <f>IF(入力!M47="","",入力!M47)</f>
        <v/>
      </c>
      <c r="N47" s="148" t="str">
        <f>IF(入力!N47="","",入力!N47)</f>
        <v/>
      </c>
      <c r="O47" s="148" t="str">
        <f>IF(入力!O47="","",入力!O47)</f>
        <v/>
      </c>
    </row>
    <row r="48" spans="8:8" ht="18.0" customHeight="1">
      <c r="A48" s="136"/>
      <c r="B48" s="136"/>
      <c r="C48" s="143"/>
      <c r="D48" s="143"/>
      <c r="E48" s="143"/>
      <c r="F48" s="143"/>
      <c r="G48" s="136"/>
      <c r="H48" s="136"/>
      <c r="I48" s="136"/>
      <c r="J48" s="136"/>
      <c r="K48" s="136"/>
      <c r="L48" s="136"/>
      <c r="M48" s="148"/>
      <c r="N48" s="148"/>
      <c r="O48" s="148"/>
    </row>
    <row r="49" spans="8:8" ht="18.0" customHeight="1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</row>
    <row r="50" spans="8:8" ht="18.0" customHeight="1">
      <c r="A50" s="136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</row>
  </sheetData>
  <sheetProtection sheet="1" objects="1" scenarios="1"/>
  <mergeCells count="117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  <mergeCell ref="I43:L44"/>
    <mergeCell ref="C47:F48"/>
    <mergeCell ref="C43:F44"/>
    <mergeCell ref="C45:F46"/>
    <mergeCell ref="G47:H48"/>
    <mergeCell ref="I47:L48"/>
    <mergeCell ref="M47:O48"/>
    <mergeCell ref="A49:O50"/>
    <mergeCell ref="A37:A38"/>
    <mergeCell ref="M35:O36"/>
    <mergeCell ref="A33:A34"/>
    <mergeCell ref="M37:O38"/>
    <mergeCell ref="I31:L32"/>
    <mergeCell ref="B39:B40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</mergeCells>
  <pageMargins left="0.39375" right="0.39375" top="0.5902777777777778" bottom="0.19652777777777777" header="0.5118055555555555" footer="0.5118055555555555"/>
  <pageSetup paperSize="1"/>
</worksheet>
</file>

<file path=xl/worksheets/sheet3.xml><?xml version="1.0" encoding="utf-8"?>
<worksheet xmlns:r="http://schemas.openxmlformats.org/officeDocument/2006/relationships" xmlns="http://schemas.openxmlformats.org/spreadsheetml/2006/main">
  <dimension ref="A1:BI65"/>
  <sheetViews>
    <sheetView workbookViewId="0" topLeftCell="A40" showGridLines="0">
      <selection activeCell="AP62" sqref="AP62"/>
    </sheetView>
  </sheetViews>
  <sheetFormatPr defaultRowHeight="12.75" defaultColWidth="0"/>
  <cols>
    <col min="1" max="1" customWidth="1" width="1.1015625" style="2"/>
    <col min="2" max="2" customWidth="1" width="1.1015625" style="2"/>
    <col min="3" max="3" customWidth="1" width="1.1015625" style="2"/>
    <col min="4" max="4" customWidth="1" width="1.1015625" style="2"/>
    <col min="5" max="5" customWidth="1" width="1.1015625" style="2"/>
    <col min="6" max="6" customWidth="1" width="1.1015625" style="2"/>
    <col min="7" max="7" customWidth="1" width="1.1015625" style="2"/>
    <col min="8" max="8" customWidth="1" width="1.1015625" style="2"/>
    <col min="9" max="9" customWidth="1" width="1.1015625" style="2"/>
    <col min="10" max="10" customWidth="1" width="1.1015625" style="2"/>
    <col min="11" max="11" customWidth="1" width="1.1015625" style="2"/>
    <col min="12" max="12" customWidth="1" width="1.1015625" style="2"/>
    <col min="13" max="13" customWidth="1" width="1.1015625" style="2"/>
    <col min="14" max="14" customWidth="1" width="1.1015625" style="2"/>
    <col min="15" max="15" customWidth="1" width="1.1015625" style="2"/>
    <col min="16" max="16" customWidth="1" width="1.1015625" style="2"/>
    <col min="17" max="17" customWidth="1" width="1.1015625" style="2"/>
    <col min="18" max="18" customWidth="1" width="1.1015625" style="2"/>
    <col min="19" max="19" customWidth="1" width="1.1015625" style="2"/>
    <col min="20" max="20" customWidth="1" width="1.1015625" style="2"/>
    <col min="21" max="21" customWidth="1" width="1.1015625" style="2"/>
    <col min="22" max="22" customWidth="1" width="1.1015625" style="2"/>
    <col min="23" max="23" customWidth="1" width="1.1015625" style="2"/>
    <col min="24" max="24" customWidth="1" width="1.1015625" style="2"/>
    <col min="25" max="25" customWidth="1" width="1.1015625" style="2"/>
    <col min="26" max="26" customWidth="1" width="1.1015625" style="2"/>
    <col min="27" max="27" customWidth="1" width="1.1015625" style="2"/>
    <col min="28" max="28" customWidth="1" width="1.1015625" style="2"/>
    <col min="29" max="29" customWidth="1" width="1.1015625" style="2"/>
    <col min="30" max="30" customWidth="1" width="1.1015625" style="2"/>
    <col min="31" max="31" customWidth="1" width="1.1015625" style="2"/>
    <col min="32" max="32" customWidth="1" width="1.1015625" style="2"/>
    <col min="33" max="33" customWidth="1" width="1.1015625" style="2"/>
    <col min="34" max="34" customWidth="1" width="1.1015625" style="2"/>
    <col min="35" max="35" customWidth="1" width="1.1015625" style="2"/>
    <col min="36" max="36" customWidth="1" width="1.1015625" style="2"/>
    <col min="37" max="37" customWidth="1" width="1.1015625" style="2"/>
    <col min="38" max="38" customWidth="1" width="1.1015625" style="2"/>
    <col min="39" max="39" customWidth="1" width="1.1015625" style="2"/>
    <col min="40" max="40" customWidth="1" width="1.1015625" style="2"/>
    <col min="41" max="41" customWidth="1" width="1.1015625" style="2"/>
    <col min="42" max="42" customWidth="1" width="1.1015625" style="2"/>
    <col min="43" max="43" customWidth="1" width="1.1015625" style="2"/>
    <col min="44" max="44" customWidth="1" width="1.1015625" style="2"/>
    <col min="45" max="45" customWidth="1" width="1.1015625" style="2"/>
    <col min="46" max="46" customWidth="1" width="1.1015625" style="2"/>
    <col min="47" max="47" customWidth="1" width="1.1015625" style="2"/>
    <col min="48" max="48" customWidth="1" width="1.1015625" style="2"/>
    <col min="49" max="49" customWidth="1" width="1.1015625" style="2"/>
    <col min="50" max="50" customWidth="1" width="1.1015625" style="2"/>
    <col min="51" max="51" customWidth="1" width="1.1015625" style="2"/>
    <col min="52" max="52" customWidth="1" width="1.1015625" style="2"/>
    <col min="53" max="53" customWidth="1" width="1.1015625" style="2"/>
    <col min="54" max="54" customWidth="1" width="1.1015625" style="2"/>
    <col min="55" max="55" customWidth="1" width="1.1015625" style="2"/>
    <col min="56" max="56" customWidth="1" width="1.1015625" style="2"/>
    <col min="57" max="57" customWidth="1" width="1.1015625" style="2"/>
    <col min="58" max="58" customWidth="1" width="2.4804688" style="2"/>
    <col min="59" max="59" customWidth="1" width="1.1015625" style="2"/>
    <col min="60" max="60" customWidth="1" width="1.1015625" style="2"/>
    <col min="61" max="61" customWidth="1" width="1.1015625" style="2"/>
    <col min="62" max="62" customWidth="1" width="1.1015625" style="2"/>
    <col min="63" max="63" customWidth="1" width="1.1015625" style="2"/>
    <col min="64" max="64" customWidth="1" width="1.1015625" style="2"/>
    <col min="65" max="65" customWidth="1" width="1.1015625" style="2"/>
    <col min="66" max="66" customWidth="1" width="1.1015625" style="2"/>
    <col min="67" max="67" customWidth="1" width="1.1015625" style="2"/>
    <col min="68" max="68" customWidth="1" width="1.1015625" style="2"/>
    <col min="69" max="69" customWidth="1" width="1.1015625" style="2"/>
    <col min="70" max="70" customWidth="1" width="1.1015625" style="2"/>
    <col min="71" max="71" customWidth="1" width="1.1015625" style="2"/>
    <col min="72" max="72" customWidth="1" width="1.1015625" style="2"/>
    <col min="73" max="73" customWidth="1" width="1.1015625" style="2"/>
    <col min="74" max="74" customWidth="1" width="1.1015625" style="2"/>
    <col min="75" max="75" customWidth="1" width="1.1015625" style="2"/>
    <col min="76" max="76" customWidth="1" width="1.1015625" style="2"/>
    <col min="77" max="77" customWidth="1" width="1.1015625" style="2"/>
    <col min="78" max="78" customWidth="1" width="1.1015625" style="2"/>
    <col min="79" max="79" customWidth="1" width="1.1015625" style="2"/>
    <col min="80" max="80" customWidth="1" width="1.1015625" style="2"/>
    <col min="81" max="81" customWidth="1" width="1.1015625" style="2"/>
    <col min="82" max="82" customWidth="1" width="1.1015625" style="2"/>
    <col min="83" max="83" customWidth="1" width="1.1015625" style="2"/>
    <col min="84" max="84" customWidth="1" width="1.1015625" style="2"/>
    <col min="85" max="85" customWidth="1" width="1.1015625" style="2"/>
    <col min="86" max="86" customWidth="1" width="1.1015625" style="2"/>
    <col min="87" max="87" customWidth="1" width="1.1015625" style="2"/>
    <col min="88" max="88" customWidth="1" width="1.1015625" style="2"/>
    <col min="89" max="89" customWidth="1" width="1.1015625" style="2"/>
    <col min="90" max="90" customWidth="1" width="1.1015625" style="2"/>
    <col min="91" max="91" customWidth="1" width="1.1015625" style="2"/>
    <col min="92" max="92" customWidth="1" width="1.1015625" style="2"/>
    <col min="93" max="93" customWidth="1" width="1.1015625" style="2"/>
    <col min="94" max="94" customWidth="1" width="1.1015625" style="2"/>
    <col min="95" max="95" customWidth="1" width="1.1015625" style="2"/>
    <col min="96" max="96" customWidth="1" width="1.1015625" style="2"/>
    <col min="97" max="97" customWidth="1" width="1.1015625" style="2"/>
    <col min="98" max="98" customWidth="1" width="1.1015625" style="2"/>
    <col min="99" max="99" customWidth="1" width="1.1015625" style="2"/>
    <col min="100" max="100" customWidth="1" width="1.1015625" style="2"/>
    <col min="101" max="101" customWidth="1" width="1.1015625" style="2"/>
    <col min="102" max="102" customWidth="1" width="1.1015625" style="2"/>
    <col min="103" max="103" customWidth="1" width="1.1015625" style="2"/>
    <col min="104" max="104" customWidth="1" width="1.1015625" style="2"/>
    <col min="105" max="105" customWidth="1" width="1.1015625" style="2"/>
    <col min="106" max="106" customWidth="1" width="1.1015625" style="2"/>
    <col min="107" max="107" customWidth="1" width="1.1015625" style="2"/>
    <col min="108" max="108" customWidth="1" width="1.1015625" style="2"/>
    <col min="109" max="109" customWidth="1" width="1.1015625" style="2"/>
    <col min="110" max="110" customWidth="1" width="1.1015625" style="2"/>
    <col min="111" max="111" customWidth="1" width="1.1015625" style="2"/>
    <col min="112" max="112" customWidth="1" width="1.1015625" style="2"/>
    <col min="113" max="113" customWidth="1" width="1.1015625" style="2"/>
    <col min="114" max="114" customWidth="1" width="1.1015625" style="2"/>
    <col min="115" max="115" customWidth="1" width="1.1015625" style="2"/>
    <col min="116" max="116" customWidth="1" width="1.1015625" style="2"/>
    <col min="117" max="117" customWidth="1" width="1.1015625" style="2"/>
    <col min="118" max="118" customWidth="1" width="1.1015625" style="2"/>
    <col min="119" max="119" customWidth="1" width="1.1015625" style="2"/>
    <col min="120" max="120" customWidth="1" width="1.1015625" style="2"/>
    <col min="121" max="121" customWidth="1" width="1.1015625" style="2"/>
    <col min="122" max="122" customWidth="1" width="1.1015625" style="2"/>
    <col min="123" max="123" customWidth="1" width="1.1015625" style="2"/>
    <col min="124" max="124" customWidth="1" width="1.1015625" style="2"/>
    <col min="125" max="125" customWidth="1" width="1.1015625" style="2"/>
    <col min="126" max="126" customWidth="1" width="1.1015625" style="2"/>
    <col min="127" max="127" customWidth="1" width="1.1015625" style="2"/>
    <col min="128" max="128" customWidth="1" width="1.1015625" style="2"/>
    <col min="129" max="129" customWidth="1" width="1.1015625" style="2"/>
    <col min="130" max="130" customWidth="1" width="1.1015625" style="2"/>
    <col min="131" max="131" customWidth="1" width="1.1015625" style="2"/>
    <col min="132" max="132" customWidth="1" width="1.1015625" style="2"/>
    <col min="133" max="133" customWidth="1" width="1.1015625" style="2"/>
    <col min="134" max="134" customWidth="1" width="1.1015625" style="2"/>
    <col min="135" max="135" customWidth="1" width="1.1015625" style="2"/>
    <col min="136" max="136" customWidth="1" width="1.1015625" style="2"/>
    <col min="137" max="137" customWidth="1" width="1.1015625" style="2"/>
    <col min="138" max="138" customWidth="1" width="1.1015625" style="2"/>
    <col min="139" max="139" customWidth="1" width="1.1015625" style="2"/>
    <col min="140" max="140" customWidth="1" width="1.1015625" style="2"/>
    <col min="141" max="141" customWidth="1" width="1.1015625" style="2"/>
    <col min="142" max="142" customWidth="1" width="1.1015625" style="2"/>
    <col min="143" max="143" customWidth="1" width="1.1015625" style="2"/>
    <col min="144" max="144" customWidth="1" width="1.1015625" style="2"/>
    <col min="145" max="145" customWidth="1" width="1.1015625" style="2"/>
    <col min="146" max="146" customWidth="1" width="1.1015625" style="2"/>
    <col min="147" max="147" customWidth="1" width="1.1015625" style="2"/>
    <col min="148" max="148" customWidth="1" width="1.1015625" style="2"/>
    <col min="149" max="149" customWidth="1" width="1.1015625" style="2"/>
    <col min="150" max="150" customWidth="1" width="1.1015625" style="2"/>
    <col min="151" max="151" customWidth="1" width="1.1015625" style="2"/>
    <col min="152" max="152" customWidth="1" width="1.1015625" style="2"/>
    <col min="153" max="153" customWidth="1" width="1.1015625" style="2"/>
    <col min="154" max="154" customWidth="1" width="1.1015625" style="2"/>
    <col min="155" max="155" customWidth="1" width="1.1015625" style="2"/>
    <col min="156" max="156" customWidth="1" width="1.1015625" style="2"/>
    <col min="157" max="157" customWidth="1" width="1.1015625" style="2"/>
    <col min="158" max="158" customWidth="1" width="1.1015625" style="2"/>
    <col min="159" max="159" customWidth="1" width="1.1015625" style="2"/>
    <col min="160" max="160" customWidth="1" width="1.1015625" style="2"/>
    <col min="161" max="161" customWidth="1" width="1.1015625" style="2"/>
    <col min="162" max="162" customWidth="1" width="1.1015625" style="2"/>
    <col min="163" max="163" customWidth="1" width="1.1015625" style="2"/>
    <col min="164" max="164" customWidth="1" width="1.1015625" style="2"/>
    <col min="165" max="165" customWidth="1" width="1.1015625" style="2"/>
    <col min="166" max="166" customWidth="1" width="1.1015625" style="2"/>
    <col min="167" max="167" customWidth="1" width="1.1015625" style="2"/>
    <col min="168" max="168" customWidth="1" width="1.1015625" style="2"/>
    <col min="169" max="169" customWidth="1" width="1.1015625" style="2"/>
    <col min="170" max="170" customWidth="1" width="1.1015625" style="2"/>
    <col min="171" max="171" customWidth="1" width="1.1015625" style="2"/>
    <col min="172" max="172" customWidth="1" width="1.1015625" style="2"/>
    <col min="173" max="173" customWidth="1" width="1.1015625" style="2"/>
    <col min="174" max="174" customWidth="1" width="1.1015625" style="2"/>
    <col min="175" max="175" customWidth="1" width="1.1015625" style="2"/>
    <col min="176" max="176" customWidth="1" width="1.1015625" style="2"/>
    <col min="177" max="177" customWidth="1" width="1.1015625" style="2"/>
    <col min="178" max="178" customWidth="1" width="1.1015625" style="2"/>
    <col min="179" max="179" customWidth="1" width="1.1015625" style="2"/>
    <col min="180" max="180" customWidth="1" width="1.1015625" style="2"/>
    <col min="181" max="181" customWidth="1" width="1.1015625" style="2"/>
    <col min="182" max="182" customWidth="1" width="1.1015625" style="2"/>
    <col min="183" max="183" customWidth="1" width="1.1015625" style="2"/>
    <col min="184" max="184" customWidth="1" width="1.1015625" style="2"/>
    <col min="185" max="185" customWidth="1" width="1.1015625" style="2"/>
    <col min="186" max="186" customWidth="1" width="1.1015625" style="2"/>
    <col min="187" max="187" customWidth="1" width="1.1015625" style="2"/>
    <col min="188" max="188" customWidth="1" width="1.1015625" style="2"/>
    <col min="189" max="189" customWidth="1" width="1.1015625" style="2"/>
    <col min="190" max="190" customWidth="1" width="1.1015625" style="2"/>
    <col min="191" max="191" customWidth="1" width="1.1015625" style="2"/>
    <col min="192" max="192" customWidth="1" width="1.1015625" style="2"/>
    <col min="193" max="193" customWidth="1" width="1.1015625" style="2"/>
    <col min="194" max="194" customWidth="1" width="1.1015625" style="2"/>
    <col min="195" max="195" customWidth="1" width="1.1015625" style="2"/>
    <col min="196" max="196" customWidth="1" width="1.1015625" style="2"/>
    <col min="197" max="197" customWidth="1" width="1.1015625" style="2"/>
    <col min="198" max="198" customWidth="1" width="1.1015625" style="2"/>
    <col min="199" max="199" customWidth="1" width="1.1015625" style="2"/>
    <col min="200" max="200" customWidth="1" width="1.1015625" style="2"/>
    <col min="201" max="201" customWidth="1" width="1.1015625" style="2"/>
    <col min="202" max="202" customWidth="1" width="1.1015625" style="2"/>
    <col min="203" max="203" customWidth="1" width="1.1015625" style="2"/>
    <col min="204" max="204" customWidth="1" width="1.1015625" style="2"/>
    <col min="205" max="205" customWidth="1" width="1.1015625" style="2"/>
    <col min="206" max="206" customWidth="1" width="1.1015625" style="2"/>
    <col min="207" max="207" customWidth="1" width="1.1015625" style="2"/>
    <col min="208" max="208" customWidth="1" width="1.1015625" style="2"/>
    <col min="209" max="209" customWidth="1" width="1.1015625" style="2"/>
    <col min="210" max="210" customWidth="1" width="1.1015625" style="2"/>
    <col min="211" max="211" customWidth="1" width="1.1015625" style="2"/>
    <col min="212" max="212" customWidth="1" width="1.1015625" style="2"/>
    <col min="213" max="213" customWidth="1" width="1.1015625" style="2"/>
    <col min="214" max="214" customWidth="1" width="1.1015625" style="2"/>
    <col min="215" max="215" customWidth="1" width="1.1015625" style="2"/>
    <col min="216" max="216" customWidth="1" width="1.1015625" style="2"/>
    <col min="217" max="217" customWidth="1" width="1.1015625" style="2"/>
    <col min="218" max="218" customWidth="1" width="1.1015625" style="2"/>
    <col min="219" max="219" customWidth="1" width="1.1015625" style="2"/>
    <col min="220" max="220" customWidth="1" width="1.1015625" style="2"/>
    <col min="221" max="221" customWidth="1" width="1.1015625" style="2"/>
    <col min="222" max="222" customWidth="1" width="1.1015625" style="2"/>
    <col min="223" max="223" customWidth="1" width="1.1015625" style="2"/>
    <col min="224" max="224" customWidth="1" width="1.1015625" style="2"/>
    <col min="225" max="225" customWidth="1" width="1.1015625" style="2"/>
    <col min="226" max="226" customWidth="1" width="1.1015625" style="2"/>
    <col min="227" max="227" customWidth="1" width="1.1015625" style="2"/>
    <col min="228" max="228" customWidth="1" width="1.1015625" style="2"/>
    <col min="229" max="229" customWidth="1" width="1.1015625" style="2"/>
    <col min="230" max="230" customWidth="1" width="1.1015625" style="2"/>
    <col min="231" max="231" customWidth="1" width="1.1015625" style="2"/>
    <col min="232" max="232" customWidth="1" width="1.1015625" style="2"/>
    <col min="233" max="233" customWidth="1" width="1.1015625" style="2"/>
    <col min="234" max="234" customWidth="1" width="1.1015625" style="2"/>
    <col min="235" max="235" customWidth="1" width="1.1015625" style="2"/>
    <col min="236" max="236" customWidth="1" width="1.1015625" style="2"/>
    <col min="237" max="237" customWidth="1" width="1.1015625" style="2"/>
    <col min="238" max="238" customWidth="1" width="1.1015625" style="2"/>
    <col min="239" max="239" customWidth="1" width="1.1015625" style="2"/>
    <col min="240" max="240" customWidth="1" width="1.1015625" style="2"/>
    <col min="241" max="241" customWidth="1" width="1.1015625" style="2"/>
    <col min="242" max="242" customWidth="1" width="1.1015625" style="2"/>
    <col min="243" max="243" customWidth="1" width="1.1015625" style="2"/>
    <col min="244" max="244" customWidth="1" width="1.1015625" style="2"/>
    <col min="245" max="245" customWidth="1" width="1.1015625" style="2"/>
    <col min="246" max="246" customWidth="1" width="1.1015625" style="2"/>
    <col min="247" max="247" customWidth="1" width="1.1015625" style="2"/>
    <col min="248" max="248" customWidth="1" width="1.1015625" style="2"/>
    <col min="249" max="249" customWidth="1" width="1.1015625" style="2"/>
    <col min="250" max="250" customWidth="1" width="1.1015625" style="2"/>
    <col min="251" max="251" customWidth="1" width="1.1015625" style="2"/>
    <col min="252" max="252" customWidth="1" width="1.1015625" style="2"/>
    <col min="253" max="253" customWidth="1" width="1.1015625" style="2"/>
    <col min="254" max="254" customWidth="1" width="1.1015625" style="2"/>
    <col min="255" max="255" customWidth="1" width="1.1015625" style="2"/>
    <col min="256" max="256" customWidth="1" width="1.1015625" style="2"/>
    <col min="257" max="16384" width="9" style="0" hidden="0"/>
  </cols>
  <sheetData>
    <row r="1" spans="8:8">
      <c r="AS1" s="1" t="s">
        <v>143</v>
      </c>
      <c r="AT1" s="1"/>
      <c r="AU1" s="1"/>
      <c r="AV1" s="99"/>
      <c r="AW1" s="99"/>
      <c r="AX1" s="1" t="s">
        <v>144</v>
      </c>
      <c r="AY1" s="1"/>
      <c r="AZ1" s="99"/>
      <c r="BA1" s="99"/>
      <c r="BB1" s="1" t="s">
        <v>145</v>
      </c>
      <c r="BC1" s="1"/>
      <c r="BD1" s="99"/>
      <c r="BE1" s="99"/>
      <c r="BF1" s="1" t="s">
        <v>146</v>
      </c>
    </row>
    <row r="3" spans="8:8" ht="9.75" customHeight="1"/>
    <row r="4" spans="8:8" ht="9.75" customHeight="1"/>
    <row r="5" spans="8:8">
      <c r="A5" s="149"/>
      <c r="B5" s="149"/>
      <c r="C5" s="150" t="s">
        <v>147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49"/>
      <c r="BH5" s="149"/>
    </row>
    <row r="6" spans="8:8" ht="7.5" customHeight="1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</row>
    <row r="7" spans="8:8" ht="10.5" customHeight="1">
      <c r="A7" s="151"/>
      <c r="B7" s="151"/>
      <c r="C7" s="152" t="s">
        <v>148</v>
      </c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</row>
    <row r="8" spans="8:8" ht="12.0" customHeight="1">
      <c r="A8" s="151"/>
      <c r="B8" s="151"/>
      <c r="C8" s="153" t="s">
        <v>149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</row>
    <row r="9" spans="8:8" ht="8.25" customHeight="1">
      <c r="A9" s="151"/>
      <c r="B9" s="151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8:8"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S10" s="1" t="s">
        <v>150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54" t="s">
        <v>151</v>
      </c>
    </row>
    <row r="11" spans="8:8" ht="5.25" customHeight="1"/>
    <row r="12" spans="8:8" ht="5.25" customHeight="1">
      <c r="G12" s="1"/>
      <c r="H12" s="155">
        <v>36.0</v>
      </c>
      <c r="I12" s="155"/>
      <c r="J12" s="155"/>
      <c r="K12" s="1"/>
    </row>
    <row r="13" spans="8:8" ht="13.5" customHeight="1">
      <c r="F13" s="1" t="s">
        <v>152</v>
      </c>
      <c r="G13" s="1"/>
      <c r="H13" s="155"/>
      <c r="I13" s="155"/>
      <c r="J13" s="155"/>
      <c r="K13" s="1" t="s">
        <v>153</v>
      </c>
      <c r="L13" s="156"/>
      <c r="M13" s="156"/>
      <c r="N13" s="156"/>
      <c r="Q13" s="157"/>
    </row>
    <row r="14" spans="8:8" ht="5.25" customHeight="1">
      <c r="F14" s="1"/>
      <c r="G14" s="1"/>
      <c r="H14" s="155"/>
      <c r="I14" s="155"/>
      <c r="J14" s="155"/>
      <c r="K14" s="1"/>
      <c r="L14" s="156"/>
      <c r="M14" s="156"/>
      <c r="N14" s="156"/>
      <c r="Q14" s="157"/>
    </row>
    <row r="15" spans="8:8" ht="5.25" customHeight="1"/>
    <row r="16" spans="8:8" ht="12.0" customHeight="1">
      <c r="C16" s="158" t="s">
        <v>154</v>
      </c>
      <c r="D16" s="158"/>
      <c r="E16" s="158"/>
      <c r="F16" s="158"/>
      <c r="G16" s="158"/>
      <c r="H16" s="159" t="s">
        <v>1</v>
      </c>
      <c r="I16" s="159"/>
      <c r="J16" s="159"/>
      <c r="K16" s="160" t="str">
        <f>IF(入力!C2="","",入力!C2)</f>
        <v>インバヴィクトリー</v>
      </c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1" t="s">
        <v>155</v>
      </c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 t="s">
        <v>156</v>
      </c>
      <c r="AK16" s="162"/>
      <c r="AL16" s="162"/>
      <c r="AM16" s="162"/>
      <c r="AN16" s="163" t="str">
        <f>IF(入力!P3="","",入力!P3)</f>
        <v>印西市</v>
      </c>
      <c r="AO16" s="163"/>
      <c r="AP16" s="163"/>
      <c r="AQ16" s="163"/>
      <c r="AR16" s="163"/>
      <c r="AS16" s="163"/>
      <c r="AT16" s="164" t="s">
        <v>157</v>
      </c>
      <c r="AU16" s="164"/>
      <c r="AV16" s="165" t="s">
        <v>18</v>
      </c>
      <c r="AW16" s="165"/>
      <c r="AX16" s="165"/>
      <c r="AY16" s="165"/>
      <c r="AZ16" s="166" t="str">
        <f>IF(入力!P5="","",入力!P5)</f>
        <v>京成</v>
      </c>
      <c r="BA16" s="166"/>
      <c r="BB16" s="166"/>
      <c r="BC16" s="166"/>
      <c r="BD16" s="166"/>
      <c r="BE16" s="166"/>
      <c r="BF16" s="167" t="s">
        <v>158</v>
      </c>
    </row>
    <row r="17" spans="8:8" ht="4.5" customHeight="1">
      <c r="C17" s="158"/>
      <c r="D17" s="158"/>
      <c r="E17" s="158"/>
      <c r="F17" s="158"/>
      <c r="G17" s="158"/>
      <c r="H17" s="168" t="str">
        <f>IF(入力!C3="","",入力!C3)</f>
        <v>印旛ヴィクトリー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9" t="str">
        <f>IF(入力!J3="","","("&amp;入力!J3&amp;")")</f>
        <v>(女子)</v>
      </c>
      <c r="V17" s="169"/>
      <c r="W17" s="169"/>
      <c r="X17" s="169"/>
      <c r="Y17" s="170">
        <f>IF(入力!C4="","",入力!C4)</f>
        <v>4.30759328E8</v>
      </c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62"/>
      <c r="AK17" s="162"/>
      <c r="AL17" s="162"/>
      <c r="AM17" s="162"/>
      <c r="AN17" s="163"/>
      <c r="AO17" s="163"/>
      <c r="AP17" s="163"/>
      <c r="AQ17" s="163"/>
      <c r="AR17" s="163"/>
      <c r="AS17" s="163"/>
      <c r="AT17" s="164"/>
      <c r="AU17" s="164"/>
      <c r="AV17" s="165"/>
      <c r="AW17" s="165"/>
      <c r="AX17" s="165"/>
      <c r="AY17" s="165"/>
      <c r="AZ17" s="166"/>
      <c r="BA17" s="166"/>
      <c r="BB17" s="166"/>
      <c r="BC17" s="166"/>
      <c r="BD17" s="166"/>
      <c r="BE17" s="166"/>
      <c r="BF17" s="167"/>
    </row>
    <row r="18" spans="8:8" ht="16.5" customHeight="1">
      <c r="C18" s="158"/>
      <c r="D18" s="158"/>
      <c r="E18" s="158"/>
      <c r="F18" s="158"/>
      <c r="G18" s="15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9"/>
      <c r="V18" s="169"/>
      <c r="W18" s="169"/>
      <c r="X18" s="169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62"/>
      <c r="AK18" s="162"/>
      <c r="AL18" s="162"/>
      <c r="AM18" s="162"/>
      <c r="AN18" s="163"/>
      <c r="AO18" s="163"/>
      <c r="AP18" s="163"/>
      <c r="AQ18" s="163"/>
      <c r="AR18" s="163"/>
      <c r="AS18" s="163"/>
      <c r="AT18" s="164"/>
      <c r="AU18" s="164"/>
      <c r="AV18" s="165"/>
      <c r="AW18" s="165"/>
      <c r="AX18" s="165"/>
      <c r="AY18" s="165"/>
      <c r="AZ18" s="171" t="str">
        <f>IF(入力!AE5="","",入力!AE5)</f>
        <v>酒々井</v>
      </c>
      <c r="BA18" s="171"/>
      <c r="BB18" s="171"/>
      <c r="BC18" s="171"/>
      <c r="BD18" s="171"/>
      <c r="BE18" s="171"/>
      <c r="BF18" s="172" t="s">
        <v>159</v>
      </c>
    </row>
    <row r="19" spans="8:8" ht="15.0" customHeight="1"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4" t="s">
        <v>160</v>
      </c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 t="s">
        <v>161</v>
      </c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5" t="s">
        <v>55</v>
      </c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</row>
    <row r="20" spans="8:8" ht="15.0" customHeight="1">
      <c r="C20" s="176" t="s">
        <v>162</v>
      </c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7" t="str">
        <f>IF(入力!J7="","",入力!J7)</f>
        <v>021067</v>
      </c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>
        <f>IF(入力!J9="","",入力!J9)</f>
        <v>291125.0</v>
      </c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8" t="str">
        <f>IF(入力!J11="","",入力!J11)</f>
        <v/>
      </c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</row>
    <row r="21" spans="8:8" ht="15.0" customHeight="1">
      <c r="C21" s="176" t="s">
        <v>163</v>
      </c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7" t="str">
        <f>IF(入力!M7="","",入力!M7)</f>
        <v>0394158</v>
      </c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 t="str">
        <f>IF(入力!M9="","",入力!M9)</f>
        <v/>
      </c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8" t="str">
        <f>IF(入力!M11="","",入力!M11)</f>
        <v/>
      </c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</row>
    <row r="22" spans="8:8" ht="12.0" customHeight="1">
      <c r="C22" s="179" t="s">
        <v>1</v>
      </c>
      <c r="D22" s="179"/>
      <c r="E22" s="179"/>
      <c r="F22" s="179"/>
      <c r="G22" s="179"/>
      <c r="H22" s="180" t="str">
        <f>IF(入力!C7="","",入力!C7&amp;"　"&amp;入力!E7)</f>
        <v>アカトリ　カツヒコ</v>
      </c>
      <c r="I22" s="180"/>
      <c r="J22" s="180"/>
      <c r="K22" s="180"/>
      <c r="L22" s="180"/>
      <c r="M22" s="180"/>
      <c r="N22" s="180"/>
      <c r="O22" s="180"/>
      <c r="P22" s="180"/>
      <c r="Q22" s="180"/>
      <c r="R22" s="181" t="s">
        <v>164</v>
      </c>
      <c r="S22" s="181"/>
      <c r="T22" s="182">
        <f>IF(入力!AT7="","",入力!AT7)</f>
        <v>57.0</v>
      </c>
      <c r="U22" s="182"/>
      <c r="V22" s="182"/>
      <c r="W22" s="181" t="s">
        <v>165</v>
      </c>
      <c r="X22" s="181"/>
      <c r="Y22" s="181"/>
      <c r="Z22" s="183" t="s">
        <v>38</v>
      </c>
      <c r="AA22" s="184"/>
      <c r="AB22" s="185" t="str">
        <f>IF(入力!R7="","",入力!R7)</f>
        <v>270</v>
      </c>
      <c r="AC22" s="185"/>
      <c r="AD22" s="185"/>
      <c r="AE22" s="185"/>
      <c r="AF22" s="37" t="s">
        <v>40</v>
      </c>
      <c r="AG22" s="186" t="str">
        <f>IF(入力!W7="","",入力!W7)</f>
        <v>1606</v>
      </c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1" t="s">
        <v>166</v>
      </c>
      <c r="AV22" s="181"/>
      <c r="AW22" s="181"/>
      <c r="AX22" s="39" t="s">
        <v>42</v>
      </c>
      <c r="AY22" s="185" t="str">
        <f>IF(入力!AL7="","",入力!AL7)</f>
        <v>080</v>
      </c>
      <c r="AZ22" s="185"/>
      <c r="BA22" s="185"/>
      <c r="BB22" s="185"/>
      <c r="BC22" s="185"/>
      <c r="BD22" s="185"/>
      <c r="BE22" s="185"/>
      <c r="BF22" s="187" t="s">
        <v>44</v>
      </c>
    </row>
    <row r="23" spans="8:8" ht="19.5" customHeight="1">
      <c r="C23" s="188" t="s">
        <v>167</v>
      </c>
      <c r="D23" s="188"/>
      <c r="E23" s="188"/>
      <c r="F23" s="188"/>
      <c r="G23" s="188"/>
      <c r="H23" s="189" t="str">
        <f>IF(入力!C8="","",入力!C8&amp;"　"&amp;入力!E8)</f>
        <v>赤鳥　克彦</v>
      </c>
      <c r="I23" s="189"/>
      <c r="J23" s="189"/>
      <c r="K23" s="189"/>
      <c r="L23" s="189"/>
      <c r="M23" s="189"/>
      <c r="N23" s="189"/>
      <c r="O23" s="189"/>
      <c r="P23" s="189"/>
      <c r="Q23" s="189"/>
      <c r="R23" s="181"/>
      <c r="S23" s="181"/>
      <c r="T23" s="182"/>
      <c r="U23" s="182"/>
      <c r="V23" s="182"/>
      <c r="W23" s="181"/>
      <c r="X23" s="181"/>
      <c r="Y23" s="181"/>
      <c r="Z23" s="190" t="str">
        <f>IF(入力!P8="","",入力!P8)</f>
        <v>千葉県印西市平賀学園台２－１５－６</v>
      </c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81"/>
      <c r="AV23" s="181"/>
      <c r="AW23" s="181"/>
      <c r="AX23" s="191" t="str">
        <f>IF(入力!AK8="","",入力!AK8)</f>
        <v>6608</v>
      </c>
      <c r="AY23" s="191"/>
      <c r="AZ23" s="191"/>
      <c r="BA23" s="191"/>
      <c r="BB23" s="47" t="s">
        <v>40</v>
      </c>
      <c r="BC23" s="192" t="str">
        <f>IF(入力!AP8="","",入力!AP8)</f>
        <v>1624</v>
      </c>
      <c r="BD23" s="192"/>
      <c r="BE23" s="192"/>
      <c r="BF23" s="192"/>
    </row>
    <row r="24" spans="8:8" ht="12.0" customHeight="1">
      <c r="C24" s="179" t="s">
        <v>1</v>
      </c>
      <c r="D24" s="179"/>
      <c r="E24" s="179"/>
      <c r="F24" s="179"/>
      <c r="G24" s="179"/>
      <c r="H24" s="180" t="str">
        <f>IF(入力!C9="","",入力!C9&amp;"　"&amp;入力!E9)</f>
        <v>アカトリ　ナナ</v>
      </c>
      <c r="I24" s="180"/>
      <c r="J24" s="180"/>
      <c r="K24" s="180"/>
      <c r="L24" s="180"/>
      <c r="M24" s="180"/>
      <c r="N24" s="180"/>
      <c r="O24" s="180"/>
      <c r="P24" s="180"/>
      <c r="Q24" s="180"/>
      <c r="R24" s="181" t="s">
        <v>164</v>
      </c>
      <c r="S24" s="181"/>
      <c r="T24" s="182">
        <f>IF(入力!AT9="","",入力!AT9)</f>
        <v>24.0</v>
      </c>
      <c r="U24" s="182"/>
      <c r="V24" s="182"/>
      <c r="W24" s="181" t="s">
        <v>165</v>
      </c>
      <c r="X24" s="181"/>
      <c r="Y24" s="181"/>
      <c r="Z24" s="183" t="s">
        <v>38</v>
      </c>
      <c r="AA24" s="184"/>
      <c r="AB24" s="185" t="str">
        <f>IF(入力!R9="","",入力!R9)</f>
        <v>270</v>
      </c>
      <c r="AC24" s="185"/>
      <c r="AD24" s="185"/>
      <c r="AE24" s="185"/>
      <c r="AF24" s="37" t="s">
        <v>40</v>
      </c>
      <c r="AG24" s="186" t="str">
        <f>IF(入力!W9="","",入力!W9)</f>
        <v>1606</v>
      </c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1" t="s">
        <v>166</v>
      </c>
      <c r="AV24" s="181"/>
      <c r="AW24" s="181"/>
      <c r="AX24" s="39" t="s">
        <v>42</v>
      </c>
      <c r="AY24" s="185" t="str">
        <f>IF(入力!AL9="","",入力!AL9)</f>
        <v>080</v>
      </c>
      <c r="AZ24" s="185"/>
      <c r="BA24" s="185"/>
      <c r="BB24" s="185"/>
      <c r="BC24" s="185"/>
      <c r="BD24" s="185"/>
      <c r="BE24" s="185"/>
      <c r="BF24" s="187" t="s">
        <v>44</v>
      </c>
    </row>
    <row r="25" spans="8:8" ht="19.5" customHeight="1">
      <c r="C25" s="188" t="s">
        <v>161</v>
      </c>
      <c r="D25" s="188"/>
      <c r="E25" s="188"/>
      <c r="F25" s="188"/>
      <c r="G25" s="188"/>
      <c r="H25" s="189" t="str">
        <f>IF(入力!C10="","",入力!C10&amp;"　"&amp;入力!E10)</f>
        <v>赤鳥　奈々</v>
      </c>
      <c r="I25" s="189"/>
      <c r="J25" s="189"/>
      <c r="K25" s="189"/>
      <c r="L25" s="189"/>
      <c r="M25" s="189"/>
      <c r="N25" s="189"/>
      <c r="O25" s="189"/>
      <c r="P25" s="189"/>
      <c r="Q25" s="189"/>
      <c r="R25" s="181"/>
      <c r="S25" s="181"/>
      <c r="T25" s="182"/>
      <c r="U25" s="182"/>
      <c r="V25" s="182"/>
      <c r="W25" s="181"/>
      <c r="X25" s="181"/>
      <c r="Y25" s="181"/>
      <c r="Z25" s="190" t="str">
        <f>IF(入力!P10="","",入力!P10)</f>
        <v>千葉県印西市平賀学園台２－１５－６</v>
      </c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81"/>
      <c r="AV25" s="181"/>
      <c r="AW25" s="181"/>
      <c r="AX25" s="191" t="str">
        <f>IF(入力!AK10="","",入力!AK10)</f>
        <v>5384</v>
      </c>
      <c r="AY25" s="191"/>
      <c r="AZ25" s="191"/>
      <c r="BA25" s="191"/>
      <c r="BB25" s="47" t="s">
        <v>40</v>
      </c>
      <c r="BC25" s="192" t="str">
        <f>IF(入力!AP10="","",入力!AP10)</f>
        <v>7841</v>
      </c>
      <c r="BD25" s="192"/>
      <c r="BE25" s="192"/>
      <c r="BF25" s="192"/>
    </row>
    <row r="26" spans="8:8" ht="12.0" customHeight="1">
      <c r="C26" s="179" t="s">
        <v>1</v>
      </c>
      <c r="D26" s="179"/>
      <c r="E26" s="179"/>
      <c r="F26" s="179"/>
      <c r="G26" s="179"/>
      <c r="H26" s="180" t="str">
        <f>IF(入力!C11="","",入力!C11&amp;"　"&amp;入力!E11)</f>
        <v>マツザキ　ナツミ</v>
      </c>
      <c r="I26" s="180"/>
      <c r="J26" s="180"/>
      <c r="K26" s="180"/>
      <c r="L26" s="180"/>
      <c r="M26" s="180"/>
      <c r="N26" s="180"/>
      <c r="O26" s="180"/>
      <c r="P26" s="180"/>
      <c r="Q26" s="180"/>
      <c r="R26" s="181" t="s">
        <v>164</v>
      </c>
      <c r="S26" s="181"/>
      <c r="T26" s="182">
        <f>IF(入力!AT11="","",入力!AT11)</f>
        <v>29.0</v>
      </c>
      <c r="U26" s="182"/>
      <c r="V26" s="182"/>
      <c r="W26" s="181" t="s">
        <v>165</v>
      </c>
      <c r="X26" s="181"/>
      <c r="Y26" s="181"/>
      <c r="Z26" s="183" t="s">
        <v>38</v>
      </c>
      <c r="AA26" s="184"/>
      <c r="AB26" s="185" t="str">
        <f>IF(入力!R11="","",入力!R11)</f>
        <v>286</v>
      </c>
      <c r="AC26" s="185"/>
      <c r="AD26" s="185"/>
      <c r="AE26" s="185"/>
      <c r="AF26" s="37" t="s">
        <v>40</v>
      </c>
      <c r="AG26" s="186" t="str">
        <f>IF(入力!W11="","",入力!W11)</f>
        <v>0018</v>
      </c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1" t="s">
        <v>166</v>
      </c>
      <c r="AV26" s="181"/>
      <c r="AW26" s="181"/>
      <c r="AX26" s="39" t="s">
        <v>42</v>
      </c>
      <c r="AY26" s="185" t="str">
        <f>IF(入力!AL11="","",入力!AL11)</f>
        <v>080</v>
      </c>
      <c r="AZ26" s="185"/>
      <c r="BA26" s="185"/>
      <c r="BB26" s="185"/>
      <c r="BC26" s="185"/>
      <c r="BD26" s="185"/>
      <c r="BE26" s="185"/>
      <c r="BF26" s="187" t="s">
        <v>44</v>
      </c>
    </row>
    <row r="27" spans="8:8" ht="19.5" customHeight="1">
      <c r="C27" s="188" t="s">
        <v>55</v>
      </c>
      <c r="D27" s="188"/>
      <c r="E27" s="188"/>
      <c r="F27" s="188"/>
      <c r="G27" s="188"/>
      <c r="H27" s="189" t="str">
        <f>IF(入力!C12="","",入力!C12&amp;"　"&amp;入力!E12)</f>
        <v>松﨑　菜津美</v>
      </c>
      <c r="I27" s="189"/>
      <c r="J27" s="189"/>
      <c r="K27" s="189"/>
      <c r="L27" s="189"/>
      <c r="M27" s="189"/>
      <c r="N27" s="189"/>
      <c r="O27" s="189"/>
      <c r="P27" s="189"/>
      <c r="Q27" s="189"/>
      <c r="R27" s="181"/>
      <c r="S27" s="181"/>
      <c r="T27" s="182"/>
      <c r="U27" s="182"/>
      <c r="V27" s="182"/>
      <c r="W27" s="181"/>
      <c r="X27" s="181"/>
      <c r="Y27" s="181"/>
      <c r="Z27" s="190" t="str">
        <f>IF(入力!P12="","",入力!P12)</f>
        <v>千葉県成田市吾妻1-33-7</v>
      </c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81"/>
      <c r="AV27" s="181"/>
      <c r="AW27" s="181"/>
      <c r="AX27" s="191" t="str">
        <f>IF(入力!AK12="","",入力!AK12)</f>
        <v>2378</v>
      </c>
      <c r="AY27" s="191"/>
      <c r="AZ27" s="191"/>
      <c r="BA27" s="191"/>
      <c r="BB27" s="47" t="s">
        <v>40</v>
      </c>
      <c r="BC27" s="192" t="str">
        <f>IF(入力!AP12="","",入力!AP12)</f>
        <v>4122</v>
      </c>
      <c r="BD27" s="192"/>
      <c r="BE27" s="192"/>
      <c r="BF27" s="192"/>
    </row>
    <row r="28" spans="8:8" ht="12.0" customHeight="1">
      <c r="C28" s="179" t="s">
        <v>1</v>
      </c>
      <c r="D28" s="179"/>
      <c r="E28" s="179"/>
      <c r="F28" s="179"/>
      <c r="G28" s="179"/>
      <c r="H28" s="180" t="str">
        <f>IF(入力!C15="","",入力!C15&amp;"　"&amp;入力!E15)</f>
        <v>オガワ　マリ</v>
      </c>
      <c r="I28" s="180"/>
      <c r="J28" s="180"/>
      <c r="K28" s="180"/>
      <c r="L28" s="180"/>
      <c r="M28" s="180"/>
      <c r="N28" s="180"/>
      <c r="O28" s="180"/>
      <c r="P28" s="180"/>
      <c r="Q28" s="180"/>
      <c r="R28" s="193" t="s">
        <v>164</v>
      </c>
      <c r="S28" s="193"/>
      <c r="T28" s="194">
        <f>IF(入力!AT15="","",入力!AT15)</f>
        <v>47.0</v>
      </c>
      <c r="U28" s="194"/>
      <c r="V28" s="194"/>
      <c r="W28" s="193" t="s">
        <v>165</v>
      </c>
      <c r="X28" s="193"/>
      <c r="Y28" s="193"/>
      <c r="Z28" s="183" t="s">
        <v>38</v>
      </c>
      <c r="AA28" s="184"/>
      <c r="AB28" s="185" t="str">
        <f>IF(入力!R15="","",入力!R15)</f>
        <v>270</v>
      </c>
      <c r="AC28" s="185"/>
      <c r="AD28" s="185"/>
      <c r="AE28" s="185"/>
      <c r="AF28" s="37" t="s">
        <v>40</v>
      </c>
      <c r="AG28" s="186" t="str">
        <f>IF(入力!W15="","",入力!W15)</f>
        <v>1318</v>
      </c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93" t="s">
        <v>166</v>
      </c>
      <c r="AV28" s="193"/>
      <c r="AW28" s="193"/>
      <c r="AX28" s="39" t="s">
        <v>42</v>
      </c>
      <c r="AY28" s="185" t="str">
        <f>IF(入力!AL15="","",入力!AL15)</f>
        <v>0476</v>
      </c>
      <c r="AZ28" s="185"/>
      <c r="BA28" s="185"/>
      <c r="BB28" s="185"/>
      <c r="BC28" s="185"/>
      <c r="BD28" s="185"/>
      <c r="BE28" s="185"/>
      <c r="BF28" s="187" t="s">
        <v>44</v>
      </c>
    </row>
    <row r="29" spans="8:8" ht="19.5" customHeight="1">
      <c r="C29" s="195" t="s">
        <v>168</v>
      </c>
      <c r="D29" s="195"/>
      <c r="E29" s="195"/>
      <c r="F29" s="195"/>
      <c r="G29" s="195"/>
      <c r="H29" s="196" t="str">
        <f>IF(入力!C16="","",入力!C16&amp;"　"&amp;入力!E16)</f>
        <v>小川　麻里</v>
      </c>
      <c r="I29" s="196"/>
      <c r="J29" s="196"/>
      <c r="K29" s="196"/>
      <c r="L29" s="196"/>
      <c r="M29" s="196"/>
      <c r="N29" s="196"/>
      <c r="O29" s="196"/>
      <c r="P29" s="196"/>
      <c r="Q29" s="196"/>
      <c r="R29" s="193"/>
      <c r="S29" s="193"/>
      <c r="T29" s="194"/>
      <c r="U29" s="194"/>
      <c r="V29" s="194"/>
      <c r="W29" s="193"/>
      <c r="X29" s="193"/>
      <c r="Y29" s="193"/>
      <c r="Z29" s="197" t="str">
        <f>IF(入力!P16="","",入力!P16)</f>
        <v>千葉県印西市印西市小林1763-6</v>
      </c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3"/>
      <c r="AV29" s="193"/>
      <c r="AW29" s="193"/>
      <c r="AX29" s="198" t="str">
        <f>IF(入力!AK16="","",入力!AK16)</f>
        <v>97</v>
      </c>
      <c r="AY29" s="198"/>
      <c r="AZ29" s="198"/>
      <c r="BA29" s="198"/>
      <c r="BB29" s="199" t="s">
        <v>40</v>
      </c>
      <c r="BC29" s="200" t="str">
        <f>IF(入力!AP16="","",入力!AP16)</f>
        <v>1652</v>
      </c>
      <c r="BD29" s="200"/>
      <c r="BE29" s="200"/>
      <c r="BF29" s="200"/>
    </row>
    <row r="30" spans="8:8" ht="7.5" customHeight="1"/>
    <row r="31" spans="8:8" ht="16.5" customHeight="1">
      <c r="C31" s="201" t="s">
        <v>169</v>
      </c>
      <c r="D31" s="1"/>
      <c r="E31" s="1"/>
      <c r="F31" s="1"/>
      <c r="G31" s="1"/>
      <c r="H31" s="1"/>
      <c r="I31" s="202" t="s">
        <v>170</v>
      </c>
    </row>
    <row r="32" spans="8:8" ht="3.0" customHeight="1"/>
    <row r="33" spans="8:8" ht="15.0" customHeight="1">
      <c r="C33" s="203" t="s">
        <v>80</v>
      </c>
      <c r="D33" s="203"/>
      <c r="E33" s="203"/>
      <c r="F33" s="165" t="s">
        <v>171</v>
      </c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 t="s">
        <v>83</v>
      </c>
      <c r="R33" s="165"/>
      <c r="S33" s="165"/>
      <c r="T33" s="165" t="s">
        <v>172</v>
      </c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 t="s">
        <v>173</v>
      </c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204" t="s">
        <v>174</v>
      </c>
      <c r="BA33" s="204"/>
      <c r="BB33" s="204"/>
      <c r="BC33" s="204"/>
      <c r="BD33" s="204"/>
      <c r="BE33" s="204"/>
      <c r="BF33" s="204"/>
    </row>
    <row r="34" spans="8:8" ht="15.0" customHeight="1">
      <c r="C34" s="205" t="str">
        <f>IF(入力!B25="","",入力!B25)</f>
        <v>①</v>
      </c>
      <c r="D34" s="205"/>
      <c r="E34" s="205"/>
      <c r="F34" s="206" t="str">
        <f>IF(入力!C26="","",入力!C25&amp;"　"&amp;入力!E25&amp;""&amp;入力!C26&amp;"　"&amp;入力!E26)</f>
        <v>オガワ　リオ小川　里桜</v>
      </c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7">
        <f>IF(入力!G25="","",入力!G25)</f>
        <v>6.0</v>
      </c>
      <c r="R34" s="207"/>
      <c r="S34" s="207"/>
      <c r="T34" s="208" t="str">
        <f>IF(入力!I25="","",入力!I25)</f>
        <v>小林北小学校</v>
      </c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7">
        <f>IF(入力!M25="","",入力!M25)</f>
        <v>5.1584397E8</v>
      </c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9">
        <f>IF(入力!P25="","",入力!P25)</f>
        <v>155.0</v>
      </c>
      <c r="BA34" s="209"/>
      <c r="BB34" s="209"/>
      <c r="BC34" s="209"/>
      <c r="BD34" s="209"/>
      <c r="BE34" s="209"/>
      <c r="BF34" s="209"/>
    </row>
    <row r="35" spans="8:8" ht="15.0" customHeight="1">
      <c r="C35" s="205"/>
      <c r="D35" s="205"/>
      <c r="E35" s="205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7"/>
      <c r="R35" s="207"/>
      <c r="S35" s="207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9"/>
      <c r="BA35" s="209"/>
      <c r="BB35" s="209"/>
      <c r="BC35" s="209"/>
      <c r="BD35" s="209"/>
      <c r="BE35" s="209"/>
      <c r="BF35" s="209"/>
    </row>
    <row r="36" spans="8:8" ht="15.0" customHeight="1">
      <c r="C36" s="205">
        <f>IF(入力!B27="","",入力!B27)</f>
        <v>2.0</v>
      </c>
      <c r="D36" s="205"/>
      <c r="E36" s="205"/>
      <c r="F36" s="206" t="str">
        <f>IF(入力!C28="","",入力!C27&amp;"　"&amp;入力!E27&amp;""&amp;入力!C28&amp;"　"&amp;入力!E28)</f>
        <v>オオノ　マドカ大野　円香</v>
      </c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7">
        <f>IF(入力!G27="","",入力!G27)</f>
        <v>6.0</v>
      </c>
      <c r="R36" s="207"/>
      <c r="S36" s="207"/>
      <c r="T36" s="208" t="str">
        <f>IF(入力!I27="","",入力!I27)</f>
        <v>滝野小学校</v>
      </c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7">
        <f>IF(入力!M27="","",入力!M27)</f>
        <v>5.16393638E8</v>
      </c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9">
        <f>IF(入力!P27="","",入力!P27)</f>
        <v>152.0</v>
      </c>
      <c r="BA36" s="209"/>
      <c r="BB36" s="209"/>
      <c r="BC36" s="209"/>
      <c r="BD36" s="209"/>
      <c r="BE36" s="209"/>
      <c r="BF36" s="209"/>
    </row>
    <row r="37" spans="8:8" ht="15.0" customHeight="1">
      <c r="C37" s="205"/>
      <c r="D37" s="205"/>
      <c r="E37" s="205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7"/>
      <c r="R37" s="207"/>
      <c r="S37" s="207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9"/>
      <c r="BA37" s="209"/>
      <c r="BB37" s="209"/>
      <c r="BC37" s="209"/>
      <c r="BD37" s="209"/>
      <c r="BE37" s="209"/>
      <c r="BF37" s="209"/>
    </row>
    <row r="38" spans="8:8" ht="15.0" customHeight="1">
      <c r="C38" s="205">
        <f>IF(入力!B29="","",入力!B29)</f>
        <v>3.0</v>
      </c>
      <c r="D38" s="205"/>
      <c r="E38" s="205"/>
      <c r="F38" s="206" t="str">
        <f>IF(入力!C30="","",入力!C29&amp;"　"&amp;入力!E29&amp;""&amp;入力!C30&amp;"　"&amp;入力!E30)</f>
        <v>キクチ　リン菊池　凛</v>
      </c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7">
        <f>IF(入力!G29="","",入力!G29)</f>
        <v>5.0</v>
      </c>
      <c r="R38" s="207"/>
      <c r="S38" s="207"/>
      <c r="T38" s="208" t="str">
        <f>IF(入力!I29="","",入力!I29)</f>
        <v>神宮寺小学校</v>
      </c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7">
        <f>IF(入力!M29="","",入力!M29)</f>
        <v>5.19034015E8</v>
      </c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9">
        <f>IF(入力!P29="","",入力!P29)</f>
        <v>158.0</v>
      </c>
      <c r="BA38" s="209"/>
      <c r="BB38" s="209"/>
      <c r="BC38" s="209"/>
      <c r="BD38" s="209"/>
      <c r="BE38" s="209"/>
      <c r="BF38" s="209"/>
    </row>
    <row r="39" spans="8:8" ht="15.0" customHeight="1">
      <c r="C39" s="205"/>
      <c r="D39" s="205"/>
      <c r="E39" s="205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7"/>
      <c r="R39" s="207"/>
      <c r="S39" s="207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9"/>
      <c r="BA39" s="209"/>
      <c r="BB39" s="209"/>
      <c r="BC39" s="209"/>
      <c r="BD39" s="209"/>
      <c r="BE39" s="209"/>
      <c r="BF39" s="209"/>
    </row>
    <row r="40" spans="8:8" ht="15.0" customHeight="1">
      <c r="C40" s="205">
        <f>IF(入力!B31="","",入力!B31)</f>
        <v>4.0</v>
      </c>
      <c r="D40" s="205"/>
      <c r="E40" s="205"/>
      <c r="F40" s="206" t="str">
        <f>IF(入力!C32="","",入力!C31&amp;"　"&amp;入力!E31&amp;""&amp;入力!C32&amp;"　"&amp;入力!E32)</f>
        <v>スギヤマ　クララ杉山　くらら</v>
      </c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7">
        <f>IF(入力!G31="","",入力!G31)</f>
        <v>5.0</v>
      </c>
      <c r="R40" s="207"/>
      <c r="S40" s="207"/>
      <c r="T40" s="208" t="str">
        <f>IF(入力!I31="","",入力!I31)</f>
        <v>交進小学校</v>
      </c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7">
        <f>IF(入力!M31="","",入力!M31)</f>
        <v>5.13813132E8</v>
      </c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9">
        <f>IF(入力!P31="","",入力!P31)</f>
        <v>144.0</v>
      </c>
      <c r="BA40" s="209"/>
      <c r="BB40" s="209"/>
      <c r="BC40" s="209"/>
      <c r="BD40" s="209"/>
      <c r="BE40" s="209"/>
      <c r="BF40" s="209"/>
    </row>
    <row r="41" spans="8:8" ht="15.0" customHeight="1">
      <c r="C41" s="205"/>
      <c r="D41" s="205"/>
      <c r="E41" s="205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7"/>
      <c r="R41" s="207"/>
      <c r="S41" s="207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9"/>
      <c r="BA41" s="209"/>
      <c r="BB41" s="209"/>
      <c r="BC41" s="209"/>
      <c r="BD41" s="209"/>
      <c r="BE41" s="209"/>
      <c r="BF41" s="209"/>
    </row>
    <row r="42" spans="8:8" ht="15.0" customHeight="1">
      <c r="C42" s="205">
        <f>IF(入力!B33="","",入力!B33)</f>
        <v>5.0</v>
      </c>
      <c r="D42" s="205"/>
      <c r="E42" s="205"/>
      <c r="F42" s="206" t="str">
        <f>IF(入力!C34="","",入力!C33&amp;"　"&amp;入力!E33&amp;""&amp;入力!C34&amp;"　"&amp;入力!E34)</f>
        <v>トミシゲ　ヒナタ冨重　陽咲</v>
      </c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7">
        <f>IF(入力!G33="","",入力!G33)</f>
        <v>4.0</v>
      </c>
      <c r="R42" s="207"/>
      <c r="S42" s="207"/>
      <c r="T42" s="208" t="str">
        <f>IF(入力!I33="","",入力!I33)</f>
        <v>吾妻小学校</v>
      </c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7">
        <f>IF(入力!M33="","",入力!M33)</f>
        <v>5.18782498E8</v>
      </c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9">
        <f>IF(入力!P33="","",入力!P33)</f>
        <v>142.0</v>
      </c>
      <c r="BA42" s="209"/>
      <c r="BB42" s="209"/>
      <c r="BC42" s="209"/>
      <c r="BD42" s="209"/>
      <c r="BE42" s="209"/>
      <c r="BF42" s="209"/>
    </row>
    <row r="43" spans="8:8" ht="15.0" customHeight="1">
      <c r="C43" s="205"/>
      <c r="D43" s="205"/>
      <c r="E43" s="205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7"/>
      <c r="R43" s="207"/>
      <c r="S43" s="207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9"/>
      <c r="BA43" s="209"/>
      <c r="BB43" s="209"/>
      <c r="BC43" s="209"/>
      <c r="BD43" s="209"/>
      <c r="BE43" s="209"/>
      <c r="BF43" s="209"/>
    </row>
    <row r="44" spans="8:8" ht="15.0" customHeight="1">
      <c r="C44" s="205">
        <f>IF(入力!B35="","",入力!B35)</f>
        <v>6.0</v>
      </c>
      <c r="D44" s="205"/>
      <c r="E44" s="205"/>
      <c r="F44" s="206" t="str">
        <f>IF(入力!C36="","",入力!C35&amp;"　"&amp;入力!E35&amp;""&amp;入力!C36&amp;"　"&amp;入力!E36)</f>
        <v>キクチ　シイ菊池　史衣</v>
      </c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7">
        <f>IF(入力!G35="","",入力!G35)</f>
        <v>4.0</v>
      </c>
      <c r="R44" s="207"/>
      <c r="S44" s="207"/>
      <c r="T44" s="208" t="str">
        <f>IF(入力!I35="","",入力!I35)</f>
        <v>神宮寺小学校</v>
      </c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7">
        <f>IF(入力!M35="","",入力!M35)</f>
        <v>5.18793784E8</v>
      </c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9">
        <f>IF(入力!P35="","",入力!P35)</f>
        <v>142.0</v>
      </c>
      <c r="BA44" s="209"/>
      <c r="BB44" s="209"/>
      <c r="BC44" s="209"/>
      <c r="BD44" s="209"/>
      <c r="BE44" s="209"/>
      <c r="BF44" s="209"/>
    </row>
    <row r="45" spans="8:8" ht="15.0" customHeight="1">
      <c r="C45" s="205"/>
      <c r="D45" s="205"/>
      <c r="E45" s="205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7"/>
      <c r="R45" s="207"/>
      <c r="S45" s="207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9"/>
      <c r="BA45" s="209"/>
      <c r="BB45" s="209"/>
      <c r="BC45" s="209"/>
      <c r="BD45" s="209"/>
      <c r="BE45" s="209"/>
      <c r="BF45" s="209"/>
    </row>
    <row r="46" spans="8:8" ht="15.0" customHeight="1">
      <c r="C46" s="205">
        <f>IF(入力!B37="","",入力!B37)</f>
        <v>7.0</v>
      </c>
      <c r="D46" s="205"/>
      <c r="E46" s="205"/>
      <c r="F46" s="206" t="str">
        <f>IF(入力!C38="","",入力!C37&amp;"　"&amp;入力!E37&amp;""&amp;入力!C38&amp;"　"&amp;入力!E38)</f>
        <v>マツザキ　リイ松﨑　梨衣</v>
      </c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7">
        <f>IF(入力!G37="","",入力!G37)</f>
        <v>3.0</v>
      </c>
      <c r="R46" s="207"/>
      <c r="S46" s="207"/>
      <c r="T46" s="208" t="str">
        <f>IF(入力!I37="","",入力!I37)</f>
        <v>吾妻小学校</v>
      </c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7">
        <f>IF(入力!M37="","",入力!M37)</f>
        <v>5.16386858E8</v>
      </c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9">
        <f>IF(入力!P37="","",入力!P37)</f>
        <v>146.0</v>
      </c>
      <c r="BA46" s="209"/>
      <c r="BB46" s="209"/>
      <c r="BC46" s="209"/>
      <c r="BD46" s="209"/>
      <c r="BE46" s="209"/>
      <c r="BF46" s="209"/>
    </row>
    <row r="47" spans="8:8" ht="15.0" customHeight="1">
      <c r="C47" s="205"/>
      <c r="D47" s="205"/>
      <c r="E47" s="205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7"/>
      <c r="R47" s="207"/>
      <c r="S47" s="207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9"/>
      <c r="BA47" s="209"/>
      <c r="BB47" s="209"/>
      <c r="BC47" s="209"/>
      <c r="BD47" s="209"/>
      <c r="BE47" s="209"/>
      <c r="BF47" s="209"/>
    </row>
    <row r="48" spans="8:8" ht="15.0" customHeight="1">
      <c r="C48" s="205">
        <f>IF(入力!B39="","",入力!B39)</f>
        <v>8.0</v>
      </c>
      <c r="D48" s="205"/>
      <c r="E48" s="205"/>
      <c r="F48" s="206" t="str">
        <f>IF(入力!C40="","",入力!C39&amp;"　"&amp;入力!E39&amp;""&amp;入力!C40&amp;"　"&amp;入力!E40)</f>
        <v>ワカバヤシ　リオナ若林　律緒奈</v>
      </c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7">
        <f>IF(入力!G39="","",入力!G39)</f>
        <v>3.0</v>
      </c>
      <c r="R48" s="207"/>
      <c r="S48" s="207"/>
      <c r="T48" s="208" t="str">
        <f>IF(入力!I39="","",入力!I39)</f>
        <v>神宮寺小学校</v>
      </c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7">
        <f>IF(入力!M39="","",入力!M39)</f>
        <v>5.1675863700000006E8</v>
      </c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9">
        <f>IF(入力!P39="","",入力!P39)</f>
        <v>145.0</v>
      </c>
      <c r="BA48" s="209"/>
      <c r="BB48" s="209"/>
      <c r="BC48" s="209"/>
      <c r="BD48" s="209"/>
      <c r="BE48" s="209"/>
      <c r="BF48" s="209"/>
    </row>
    <row r="49" spans="8:8" ht="15.0" customHeight="1">
      <c r="C49" s="205"/>
      <c r="D49" s="205"/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7"/>
      <c r="R49" s="207"/>
      <c r="S49" s="207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9"/>
      <c r="BA49" s="209"/>
      <c r="BB49" s="209"/>
      <c r="BC49" s="209"/>
      <c r="BD49" s="209"/>
      <c r="BE49" s="209"/>
      <c r="BF49" s="209"/>
    </row>
    <row r="50" spans="8:8" ht="15.0" customHeight="1">
      <c r="C50" s="205">
        <f>IF(入力!B41="","",入力!B41)</f>
        <v>9.0</v>
      </c>
      <c r="D50" s="205"/>
      <c r="E50" s="205"/>
      <c r="F50" s="206" t="str">
        <f>IF(入力!C42="","",入力!C41&amp;"　"&amp;入力!E41&amp;""&amp;入力!C42&amp;"　"&amp;入力!E42)</f>
        <v>サヤマ　チサキ狭山　智咲</v>
      </c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7">
        <f>IF(入力!G41="","",入力!G41)</f>
        <v>3.0</v>
      </c>
      <c r="R50" s="207"/>
      <c r="S50" s="207"/>
      <c r="T50" s="208" t="str">
        <f>IF(入力!I41="","",入力!I41)</f>
        <v>吾妻小学校</v>
      </c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7">
        <f>IF(入力!M41="","",入力!M41)</f>
        <v>5.18924959E8</v>
      </c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9">
        <f>IF(入力!P41="","",入力!P41)</f>
        <v>144.0</v>
      </c>
      <c r="BA50" s="209"/>
      <c r="BB50" s="209"/>
      <c r="BC50" s="209"/>
      <c r="BD50" s="209"/>
      <c r="BE50" s="209"/>
      <c r="BF50" s="209"/>
    </row>
    <row r="51" spans="8:8" ht="15.0" customHeight="1">
      <c r="C51" s="205"/>
      <c r="D51" s="205"/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7"/>
      <c r="R51" s="207"/>
      <c r="S51" s="207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9"/>
      <c r="BA51" s="209"/>
      <c r="BB51" s="209"/>
      <c r="BC51" s="209"/>
      <c r="BD51" s="209"/>
      <c r="BE51" s="209"/>
      <c r="BF51" s="209"/>
    </row>
    <row r="52" spans="8:8" ht="15.0" customHeight="1">
      <c r="C52" s="205">
        <f>IF(入力!B43="","",入力!B43)</f>
        <v>10.0</v>
      </c>
      <c r="D52" s="205"/>
      <c r="E52" s="205"/>
      <c r="F52" s="206" t="str">
        <f>IF(入力!C44="","",入力!C43&amp;"　"&amp;入力!E43&amp;""&amp;入力!C44&amp;"　"&amp;入力!E44)</f>
        <v>マツザキ　フウ松﨑　芙羽</v>
      </c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7">
        <f>IF(入力!G43="","",入力!G43)</f>
        <v>1.0</v>
      </c>
      <c r="R52" s="207"/>
      <c r="S52" s="207"/>
      <c r="T52" s="208" t="str">
        <f>IF(入力!I43="","",入力!I43)</f>
        <v>吾妻小学校</v>
      </c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7">
        <f>IF(入力!M43="","",入力!M43)</f>
        <v>5.1903402200000006E8</v>
      </c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9">
        <f>IF(入力!P43="","",入力!P43)</f>
        <v>136.0</v>
      </c>
      <c r="BA52" s="209"/>
      <c r="BB52" s="209"/>
      <c r="BC52" s="209"/>
      <c r="BD52" s="209"/>
      <c r="BE52" s="209"/>
      <c r="BF52" s="209"/>
    </row>
    <row r="53" spans="8:8" ht="15.0" customHeight="1">
      <c r="C53" s="205"/>
      <c r="D53" s="205"/>
      <c r="E53" s="205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7"/>
      <c r="R53" s="207"/>
      <c r="S53" s="207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9"/>
      <c r="BA53" s="209"/>
      <c r="BB53" s="209"/>
      <c r="BC53" s="209"/>
      <c r="BD53" s="209"/>
      <c r="BE53" s="209"/>
      <c r="BF53" s="209"/>
    </row>
    <row r="54" spans="8:8" ht="15.0" customHeight="1">
      <c r="C54" s="205">
        <f>IF(入力!B45="","",入力!B45)</f>
        <v>11.0</v>
      </c>
      <c r="D54" s="205"/>
      <c r="E54" s="205"/>
      <c r="F54" s="206" t="str">
        <f>IF(入力!C46="","",入力!C45&amp;"　"&amp;入力!E45&amp;""&amp;入力!C46&amp;"　"&amp;入力!E46)</f>
        <v>サイトウ　エリ齊藤　恵理</v>
      </c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7">
        <f>IF(入力!G45="","",入力!G45)</f>
        <v>1.0</v>
      </c>
      <c r="R54" s="207"/>
      <c r="S54" s="207"/>
      <c r="T54" s="208" t="str">
        <f>IF(入力!I45="","",入力!I45)</f>
        <v>平賀小学校</v>
      </c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7">
        <f>IF(入力!M45="","",入力!M45)</f>
        <v>5.19569296E8</v>
      </c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9">
        <f>IF(入力!P45="","",入力!P45)</f>
        <v>116.0</v>
      </c>
      <c r="BA54" s="209"/>
      <c r="BB54" s="209"/>
      <c r="BC54" s="209"/>
      <c r="BD54" s="209"/>
      <c r="BE54" s="209"/>
      <c r="BF54" s="209"/>
    </row>
    <row r="55" spans="8:8" ht="15.0" customHeight="1">
      <c r="C55" s="205"/>
      <c r="D55" s="205"/>
      <c r="E55" s="205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7"/>
      <c r="R55" s="207"/>
      <c r="S55" s="207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9"/>
      <c r="BA55" s="209"/>
      <c r="BB55" s="209"/>
      <c r="BC55" s="209"/>
      <c r="BD55" s="209"/>
      <c r="BE55" s="209"/>
      <c r="BF55" s="209"/>
    </row>
    <row r="56" spans="8:8" ht="15.0" customHeight="1">
      <c r="C56" s="210" t="str">
        <f>IF(入力!B47="","",入力!B47)</f>
        <v/>
      </c>
      <c r="D56" s="210"/>
      <c r="E56" s="210"/>
      <c r="F56" s="211" t="str">
        <f>IF(入力!C48="","",入力!C47&amp;"　"&amp;入力!E47&amp;""&amp;入力!C48&amp;"　"&amp;入力!E48)</f>
        <v/>
      </c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2" t="str">
        <f>IF(入力!G47="","",入力!G47)</f>
        <v/>
      </c>
      <c r="R56" s="212"/>
      <c r="S56" s="212"/>
      <c r="T56" s="213" t="str">
        <f>IF(入力!I47="","",入力!I47)</f>
        <v/>
      </c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2" t="str">
        <f>IF(入力!M47="","",入力!M47)</f>
        <v/>
      </c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4" t="str">
        <f>IF(入力!P47="","",入力!P47)</f>
        <v/>
      </c>
      <c r="BA56" s="214"/>
      <c r="BB56" s="214"/>
      <c r="BC56" s="214"/>
      <c r="BD56" s="214"/>
      <c r="BE56" s="214"/>
      <c r="BF56" s="214"/>
    </row>
    <row r="57" spans="8:8" ht="15.0" customHeight="1">
      <c r="C57" s="210"/>
      <c r="D57" s="210"/>
      <c r="E57" s="210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2"/>
      <c r="R57" s="212"/>
      <c r="S57" s="212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4"/>
      <c r="BA57" s="214"/>
      <c r="BB57" s="214"/>
      <c r="BC57" s="214"/>
      <c r="BD57" s="214"/>
      <c r="BE57" s="214"/>
      <c r="BF57" s="214"/>
    </row>
    <row r="58" spans="8:8" ht="5.25" customHeight="1"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</row>
    <row r="59" spans="8:8">
      <c r="C59" s="130" t="s">
        <v>175</v>
      </c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</row>
    <row r="60" spans="8:8">
      <c r="C60" s="130" t="s">
        <v>176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</row>
    <row r="61" spans="8:8">
      <c r="C61" s="130" t="s">
        <v>177</v>
      </c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</row>
    <row r="62" spans="8:8">
      <c r="C62" s="130" t="s">
        <v>178</v>
      </c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</row>
    <row r="63" spans="8:8">
      <c r="C63" s="130" t="s">
        <v>179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 t="s">
        <v>180</v>
      </c>
      <c r="BF63" s="215"/>
    </row>
    <row r="64" spans="8:8"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 t="s">
        <v>181</v>
      </c>
      <c r="AL64" s="130"/>
      <c r="AM64" s="130"/>
      <c r="AN64" s="130"/>
      <c r="AO64" s="130"/>
      <c r="AP64" s="130"/>
      <c r="AQ64" s="130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</row>
    <row r="65" spans="8:8"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</row>
  </sheetData>
  <sheetProtection sheet="1" objects="1" scenarios="1"/>
  <mergeCells count="168">
    <mergeCell ref="AV1:AW1"/>
    <mergeCell ref="AZ1:BA1"/>
    <mergeCell ref="BD1:BE1"/>
    <mergeCell ref="C5:BF5"/>
    <mergeCell ref="AD19:AR19"/>
    <mergeCell ref="H22:Q22"/>
    <mergeCell ref="C20:N20"/>
    <mergeCell ref="T22:V23"/>
    <mergeCell ref="AY26:BE26"/>
    <mergeCell ref="T24:V25"/>
    <mergeCell ref="C25:G25"/>
    <mergeCell ref="C28:G28"/>
    <mergeCell ref="H28:Q28"/>
    <mergeCell ref="AJ42:AY43"/>
    <mergeCell ref="F46:P47"/>
    <mergeCell ref="Q44:S45"/>
    <mergeCell ref="Q46:S47"/>
    <mergeCell ref="T46:AI47"/>
    <mergeCell ref="AZ46:BF47"/>
    <mergeCell ref="C8:Q10"/>
    <mergeCell ref="AN16:AS18"/>
    <mergeCell ref="BF16:BF17"/>
    <mergeCell ref="U17:X18"/>
    <mergeCell ref="H16:J16"/>
    <mergeCell ref="AS19:BF19"/>
    <mergeCell ref="AS20:BF20"/>
    <mergeCell ref="AS21:BF21"/>
    <mergeCell ref="O20:AC20"/>
    <mergeCell ref="AG22:AT22"/>
    <mergeCell ref="R22:S23"/>
    <mergeCell ref="C22:G22"/>
    <mergeCell ref="F34:P35"/>
    <mergeCell ref="AZ36:BF37"/>
    <mergeCell ref="Q38:S39"/>
    <mergeCell ref="C52:E53"/>
    <mergeCell ref="T48:AI49"/>
    <mergeCell ref="AZ50:BF51"/>
    <mergeCell ref="AZ40:BF41"/>
    <mergeCell ref="F42:P43"/>
    <mergeCell ref="T38:AI39"/>
    <mergeCell ref="C56:E57"/>
    <mergeCell ref="T54:AI55"/>
    <mergeCell ref="Q48:S49"/>
    <mergeCell ref="T56:AI57"/>
    <mergeCell ref="Q40:S41"/>
    <mergeCell ref="AJ44:AY45"/>
    <mergeCell ref="AZ42:BF43"/>
    <mergeCell ref="C44:E45"/>
    <mergeCell ref="C46:E47"/>
    <mergeCell ref="AZ44:BF45"/>
    <mergeCell ref="Q42:S43"/>
    <mergeCell ref="C50:E51"/>
    <mergeCell ref="T44:AI45"/>
    <mergeCell ref="AZ48:BF49"/>
    <mergeCell ref="AJ50:AY51"/>
    <mergeCell ref="F54:P55"/>
    <mergeCell ref="F48:P49"/>
    <mergeCell ref="AJ54:AY55"/>
    <mergeCell ref="AJ56:AY57"/>
    <mergeCell ref="AZ56:BF57"/>
    <mergeCell ref="AR63:BD64"/>
    <mergeCell ref="BE63:BF64"/>
    <mergeCell ref="H12:J14"/>
    <mergeCell ref="AZ16:BE17"/>
    <mergeCell ref="C16:G18"/>
    <mergeCell ref="AU22:AW23"/>
    <mergeCell ref="H25:Q25"/>
    <mergeCell ref="AD21:AR21"/>
    <mergeCell ref="H23:Q23"/>
    <mergeCell ref="AY22:BE22"/>
    <mergeCell ref="AX23:BA23"/>
    <mergeCell ref="BC23:BF23"/>
    <mergeCell ref="AY24:BE24"/>
    <mergeCell ref="AZ33:BF33"/>
    <mergeCell ref="F38:P39"/>
    <mergeCell ref="C36:E37"/>
    <mergeCell ref="AJ46:AY47"/>
    <mergeCell ref="Q50:S51"/>
    <mergeCell ref="C48:E49"/>
    <mergeCell ref="C19:N19"/>
    <mergeCell ref="AT16:AU18"/>
    <mergeCell ref="AZ18:BE18"/>
    <mergeCell ref="C40:E41"/>
    <mergeCell ref="T36:AI37"/>
    <mergeCell ref="AJ38:AY39"/>
    <mergeCell ref="Q36:S37"/>
    <mergeCell ref="AZ38:BF39"/>
    <mergeCell ref="C26:G26"/>
    <mergeCell ref="AG28:AT28"/>
    <mergeCell ref="AX25:BA25"/>
    <mergeCell ref="AV16:AY18"/>
    <mergeCell ref="O19:AC19"/>
    <mergeCell ref="H17:T18"/>
    <mergeCell ref="K16:X16"/>
    <mergeCell ref="Y16:AI16"/>
    <mergeCell ref="Y17:AI18"/>
    <mergeCell ref="H24:Q24"/>
    <mergeCell ref="AG26:AT26"/>
    <mergeCell ref="BC25:BF25"/>
    <mergeCell ref="W24:Y25"/>
    <mergeCell ref="Z25:AT25"/>
    <mergeCell ref="AB26:AE26"/>
    <mergeCell ref="AY28:BE28"/>
    <mergeCell ref="H26:Q26"/>
    <mergeCell ref="R26:S27"/>
    <mergeCell ref="T26:V27"/>
    <mergeCell ref="W26:Y27"/>
    <mergeCell ref="AB28:AE28"/>
    <mergeCell ref="C34:E35"/>
    <mergeCell ref="AJ33:AY33"/>
    <mergeCell ref="C29:G29"/>
    <mergeCell ref="Q34:S35"/>
    <mergeCell ref="T34:AI35"/>
    <mergeCell ref="AJ34:AY35"/>
    <mergeCell ref="AJ16:AM18"/>
    <mergeCell ref="C21:N21"/>
    <mergeCell ref="AD20:AR20"/>
    <mergeCell ref="C27:G27"/>
    <mergeCell ref="AU26:AW27"/>
    <mergeCell ref="R24:S25"/>
    <mergeCell ref="H27:Q27"/>
    <mergeCell ref="Z27:AT27"/>
    <mergeCell ref="AX27:BA27"/>
    <mergeCell ref="BC27:BF27"/>
    <mergeCell ref="BC29:BF29"/>
    <mergeCell ref="C23:G23"/>
    <mergeCell ref="Z29:AT29"/>
    <mergeCell ref="C33:E33"/>
    <mergeCell ref="F33:P33"/>
    <mergeCell ref="Q33:S33"/>
    <mergeCell ref="T33:AI33"/>
    <mergeCell ref="AU24:AW25"/>
    <mergeCell ref="H29:Q29"/>
    <mergeCell ref="AX29:BA29"/>
    <mergeCell ref="R28:S29"/>
    <mergeCell ref="T28:V29"/>
    <mergeCell ref="W28:Y29"/>
    <mergeCell ref="C24:G24"/>
    <mergeCell ref="Z23:AT23"/>
    <mergeCell ref="O21:AC21"/>
    <mergeCell ref="W22:Y23"/>
    <mergeCell ref="AB22:AE22"/>
    <mergeCell ref="AB24:AE24"/>
    <mergeCell ref="AG24:AT24"/>
    <mergeCell ref="AJ40:AY41"/>
    <mergeCell ref="F44:P45"/>
    <mergeCell ref="C42:E43"/>
    <mergeCell ref="T42:AI43"/>
    <mergeCell ref="AU28:AW29"/>
    <mergeCell ref="F36:P37"/>
    <mergeCell ref="AZ34:BF35"/>
    <mergeCell ref="T52:AI53"/>
    <mergeCell ref="F56:P57"/>
    <mergeCell ref="C54:E55"/>
    <mergeCell ref="F52:P53"/>
    <mergeCell ref="Q54:S55"/>
    <mergeCell ref="Q56:S57"/>
    <mergeCell ref="AJ36:AY37"/>
    <mergeCell ref="F40:P41"/>
    <mergeCell ref="C38:E39"/>
    <mergeCell ref="T40:AI41"/>
    <mergeCell ref="AJ48:AY49"/>
    <mergeCell ref="Q52:S53"/>
    <mergeCell ref="F50:P51"/>
    <mergeCell ref="T50:AI51"/>
    <mergeCell ref="AJ52:AY53"/>
    <mergeCell ref="AZ52:BF53"/>
    <mergeCell ref="AZ54:BF55"/>
  </mergeCells>
  <pageMargins left="0.2361111111111111" right="0.2361111111111111" top="0.3541666666666667" bottom="0.3541666666666667" header="0.5118055555555555" footer="0.511805555555555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P54"/>
  <sheetViews>
    <sheetView workbookViewId="0" topLeftCell="A13" showGridLines="0">
      <selection activeCell="C15" sqref="C15:E16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216" t="s">
        <v>182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8:8" ht="14.45" customHeight="1">
      <c r="A2" s="136" t="s">
        <v>9</v>
      </c>
      <c r="B2" s="136"/>
      <c r="C2" s="137" t="str">
        <f>IF(入力!C3="","",入力!C3)</f>
        <v>印旛ヴィクトリー</v>
      </c>
      <c r="D2" s="137"/>
      <c r="E2" s="137"/>
      <c r="F2" s="137"/>
      <c r="G2" s="137"/>
      <c r="H2" s="137"/>
      <c r="I2" s="137"/>
      <c r="J2" s="136" t="str">
        <f>IF(入力!J3="","",入力!J3)</f>
        <v>女子</v>
      </c>
      <c r="K2" s="136"/>
      <c r="L2" s="136"/>
      <c r="M2" s="136"/>
      <c r="N2" s="136"/>
      <c r="O2" s="136"/>
    </row>
    <row r="3" spans="8:8" ht="14.45" customHeight="1">
      <c r="A3" s="136"/>
      <c r="B3" s="136"/>
      <c r="C3" s="137"/>
      <c r="D3" s="137"/>
      <c r="E3" s="137"/>
      <c r="F3" s="137"/>
      <c r="G3" s="137"/>
      <c r="H3" s="137"/>
      <c r="I3" s="137"/>
      <c r="J3" s="136"/>
      <c r="K3" s="136"/>
      <c r="L3" s="136"/>
      <c r="M3" s="136"/>
      <c r="N3" s="136"/>
      <c r="O3" s="136"/>
    </row>
    <row r="4" spans="8:8" ht="15.0" customHeight="1">
      <c r="A4" s="138" t="s">
        <v>138</v>
      </c>
      <c r="B4" s="138"/>
      <c r="C4" s="139">
        <f>IF(入力!C4="","",IF(入力!C5="",入力!C4,入力!C4&amp;"　　"&amp;入力!C5))</f>
        <v>4.30759328E8</v>
      </c>
      <c r="D4" s="139"/>
      <c r="E4" s="139"/>
      <c r="F4" s="139"/>
      <c r="G4" s="139"/>
      <c r="H4" s="139"/>
      <c r="I4" s="139"/>
      <c r="J4" s="140"/>
      <c r="K4" s="140"/>
      <c r="L4" s="140"/>
      <c r="M4" s="140"/>
      <c r="N4" s="140"/>
      <c r="O4" s="141"/>
    </row>
    <row r="5" spans="8:8" ht="15.0" customHeight="1">
      <c r="A5" s="138"/>
      <c r="B5" s="138"/>
      <c r="C5" s="139"/>
      <c r="D5" s="139"/>
      <c r="E5" s="139"/>
      <c r="F5" s="139"/>
      <c r="G5" s="139"/>
      <c r="H5" s="139"/>
      <c r="I5" s="139"/>
      <c r="J5" s="142" t="s">
        <v>139</v>
      </c>
      <c r="K5" s="142"/>
      <c r="L5" s="142"/>
      <c r="M5" s="142"/>
      <c r="N5" s="142"/>
      <c r="O5" s="142"/>
    </row>
    <row r="6" spans="8:8" ht="12.0" customHeight="1">
      <c r="A6" s="136" t="s">
        <v>25</v>
      </c>
      <c r="B6" s="136"/>
      <c r="C6" s="143" t="str">
        <f>IF(入力!C8="","",入力!C8&amp;"　"&amp;入力!E8)</f>
        <v>赤鳥　克彦</v>
      </c>
      <c r="D6" s="143"/>
      <c r="E6" s="143"/>
      <c r="F6" s="143"/>
      <c r="G6" s="144" t="s">
        <v>28</v>
      </c>
      <c r="H6" s="144"/>
      <c r="I6" s="144"/>
      <c r="J6" s="145" t="s">
        <v>29</v>
      </c>
      <c r="K6" s="145"/>
      <c r="L6" s="145"/>
      <c r="M6" s="145" t="s">
        <v>30</v>
      </c>
      <c r="N6" s="145"/>
      <c r="O6" s="145"/>
    </row>
    <row r="7" spans="8:8" ht="13.5" customHeight="1">
      <c r="A7" s="136"/>
      <c r="B7" s="136"/>
      <c r="C7" s="143"/>
      <c r="D7" s="143"/>
      <c r="E7" s="143"/>
      <c r="F7" s="143"/>
      <c r="G7" s="146">
        <f>IF(入力!G7="","",入力!G7)</f>
        <v>5.06039353E8</v>
      </c>
      <c r="H7" s="146"/>
      <c r="I7" s="146"/>
      <c r="J7" s="146" t="str">
        <f>IF(入力!J7="","",入力!J7)</f>
        <v>021067</v>
      </c>
      <c r="K7" s="146"/>
      <c r="L7" s="146"/>
      <c r="M7" s="146" t="str">
        <f>IF(入力!M7="","",入力!M7)</f>
        <v>0394158</v>
      </c>
      <c r="N7" s="146"/>
      <c r="O7" s="146"/>
    </row>
    <row r="8" spans="8:8" ht="13.5" customHeight="1">
      <c r="A8" s="136"/>
      <c r="B8" s="136"/>
      <c r="C8" s="143"/>
      <c r="D8" s="143"/>
      <c r="E8" s="143"/>
      <c r="F8" s="143"/>
      <c r="G8" s="146"/>
      <c r="H8" s="146"/>
      <c r="I8" s="146"/>
      <c r="J8" s="146"/>
      <c r="K8" s="146"/>
      <c r="L8" s="146"/>
      <c r="M8" s="146"/>
      <c r="N8" s="146"/>
      <c r="O8" s="146"/>
    </row>
    <row r="9" spans="8:8" ht="14.45" customHeight="1">
      <c r="A9" s="136" t="s">
        <v>50</v>
      </c>
      <c r="B9" s="136"/>
      <c r="C9" s="143" t="str">
        <f>IF(入力!C10="","",入力!C10&amp;"　"&amp;入力!E10)</f>
        <v>赤鳥　奈々</v>
      </c>
      <c r="D9" s="143"/>
      <c r="E9" s="143"/>
      <c r="F9" s="143"/>
      <c r="G9" s="146">
        <f>IF(入力!G9="","",入力!G9)</f>
        <v>5.0078032099999994E8</v>
      </c>
      <c r="H9" s="146"/>
      <c r="I9" s="146"/>
      <c r="J9" s="146">
        <f>IF(入力!J9="","",入力!J9)</f>
        <v>291125.0</v>
      </c>
      <c r="K9" s="146"/>
      <c r="L9" s="146"/>
      <c r="M9" s="146" t="str">
        <f>IF(入力!M9="","",入力!M9)</f>
        <v/>
      </c>
      <c r="N9" s="146"/>
      <c r="O9" s="146"/>
    </row>
    <row r="10" spans="8:8" ht="14.45" customHeight="1">
      <c r="A10" s="136"/>
      <c r="B10" s="136"/>
      <c r="C10" s="143"/>
      <c r="D10" s="143"/>
      <c r="E10" s="143"/>
      <c r="F10" s="143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8:8" ht="14.45" customHeight="1">
      <c r="A11" s="136" t="s">
        <v>55</v>
      </c>
      <c r="B11" s="136"/>
      <c r="C11" s="143" t="str">
        <f>IF(入力!C12="","",入力!C12&amp;"　"&amp;入力!E12)</f>
        <v>松﨑　菜津美</v>
      </c>
      <c r="D11" s="143"/>
      <c r="E11" s="143"/>
      <c r="F11" s="143"/>
      <c r="G11" s="146">
        <f>IF(入力!G11="","",入力!G11)</f>
        <v>5.18152666E8</v>
      </c>
      <c r="H11" s="146"/>
      <c r="I11" s="146"/>
      <c r="J11" s="146" t="str">
        <f>IF(入力!J11="","",入力!J11)</f>
        <v/>
      </c>
      <c r="K11" s="146"/>
      <c r="L11" s="146"/>
      <c r="M11" s="146" t="str">
        <f>IF(入力!M11="","",入力!M11)</f>
        <v/>
      </c>
      <c r="N11" s="146"/>
      <c r="O11" s="146"/>
    </row>
    <row r="12" spans="8:8" ht="14.45" customHeight="1">
      <c r="A12" s="136"/>
      <c r="B12" s="136"/>
      <c r="C12" s="143"/>
      <c r="D12" s="143"/>
      <c r="E12" s="143"/>
      <c r="F12" s="143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8:8" ht="15.0" customHeight="1">
      <c r="A13" s="136" t="s">
        <v>65</v>
      </c>
      <c r="B13" s="136"/>
      <c r="C13" s="143" t="str">
        <f>IF(入力!C14="","",入力!C14&amp;"　"&amp;入力!E14)</f>
        <v>赤鳥　克彦</v>
      </c>
      <c r="D13" s="143"/>
      <c r="E13" s="143"/>
      <c r="F13" s="143"/>
      <c r="G13" s="60"/>
      <c r="H13" s="60"/>
      <c r="I13" s="60"/>
      <c r="J13" s="60"/>
      <c r="K13" s="60"/>
      <c r="L13" s="60"/>
      <c r="M13" s="60"/>
      <c r="N13" s="60"/>
      <c r="O13" s="60"/>
    </row>
    <row r="14" spans="8:8" ht="15.0" customHeight="1">
      <c r="A14" s="136"/>
      <c r="B14" s="136"/>
      <c r="C14" s="143"/>
      <c r="D14" s="143"/>
      <c r="E14" s="143"/>
      <c r="F14" s="143"/>
      <c r="G14" s="60"/>
      <c r="H14" s="60"/>
      <c r="I14" s="60"/>
      <c r="J14" s="60"/>
      <c r="K14" s="60"/>
      <c r="L14" s="60"/>
      <c r="M14" s="60"/>
      <c r="N14" s="60"/>
      <c r="O14" s="60"/>
    </row>
    <row r="15" spans="8:8" ht="15.0" customHeight="1">
      <c r="A15" s="136" t="s">
        <v>140</v>
      </c>
      <c r="B15" s="136"/>
      <c r="C15" s="143" t="str">
        <f>IF(入力!C16="","",入力!C16&amp;"　"&amp;入力!E16)</f>
        <v>小川　麻里</v>
      </c>
      <c r="D15" s="143"/>
      <c r="E15" s="143"/>
      <c r="F15" s="147" t="s">
        <v>141</v>
      </c>
      <c r="G15" s="60"/>
      <c r="H15" s="60"/>
      <c r="I15" s="60"/>
      <c r="J15" s="60"/>
      <c r="K15" s="60"/>
      <c r="L15" s="60"/>
      <c r="M15" s="60"/>
      <c r="N15" s="60"/>
      <c r="O15" s="60"/>
    </row>
    <row r="16" spans="8:8" ht="15.0" customHeight="1">
      <c r="A16" s="136"/>
      <c r="B16" s="136"/>
      <c r="C16" s="143"/>
      <c r="D16" s="143"/>
      <c r="E16" s="143"/>
      <c r="F16" s="147"/>
      <c r="G16" s="60"/>
      <c r="H16" s="60"/>
      <c r="I16" s="60"/>
      <c r="J16" s="60"/>
      <c r="K16" s="60"/>
      <c r="L16" s="60"/>
      <c r="M16" s="60"/>
      <c r="N16" s="60"/>
      <c r="O16" s="60"/>
    </row>
    <row r="17" spans="8:8" ht="14.45" customHeight="1">
      <c r="A17" s="136" t="s">
        <v>76</v>
      </c>
      <c r="B17" s="136"/>
      <c r="C17" s="137" t="str">
        <f>IF(入力!C17="","",入力!C17&amp;"　"&amp;入力!E17)</f>
        <v>千葉県印西市印西市小林1763-6　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8:8" ht="14.45" customHeight="1">
      <c r="A18" s="136"/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8:8" ht="14.45" customHeight="1">
      <c r="A19" s="136" t="s">
        <v>32</v>
      </c>
      <c r="B19" s="136"/>
      <c r="C19" s="137" t="str">
        <f>IF(入力!C19="","",入力!C19&amp;"　"&amp;入力!E19)</f>
        <v>0476-97-1652　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8:8" ht="14.45" customHeight="1">
      <c r="A20" s="136"/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</row>
    <row r="21" spans="8:8" ht="14.45" customHeight="1">
      <c r="A21" s="136" t="s">
        <v>77</v>
      </c>
      <c r="B21" s="136"/>
      <c r="C21" s="137" t="str">
        <f>IF(入力!C21="","",入力!C21&amp;"－"&amp;入力!E21&amp;"－"&amp;入力!G21)</f>
        <v>090－2664－6377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</row>
    <row r="22" spans="8:8" ht="14.45" customHeight="1">
      <c r="A22" s="136"/>
      <c r="B22" s="136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</row>
    <row r="23" spans="8:8">
      <c r="A23" s="136"/>
      <c r="B23" s="136" t="s">
        <v>80</v>
      </c>
      <c r="C23" s="136" t="s">
        <v>142</v>
      </c>
      <c r="D23" s="136"/>
      <c r="E23" s="136"/>
      <c r="F23" s="136"/>
      <c r="G23" s="136" t="s">
        <v>83</v>
      </c>
      <c r="H23" s="136"/>
      <c r="I23" s="136" t="s">
        <v>84</v>
      </c>
      <c r="J23" s="136"/>
      <c r="K23" s="136"/>
      <c r="L23" s="136"/>
      <c r="M23" s="148" t="s">
        <v>85</v>
      </c>
      <c r="N23" s="148"/>
      <c r="O23" s="148"/>
    </row>
    <row r="24" spans="8:8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48"/>
      <c r="N24" s="148"/>
      <c r="O24" s="148"/>
    </row>
    <row r="25" spans="8:8" ht="15.0" customHeight="1">
      <c r="A25" s="136">
        <v>1.0</v>
      </c>
      <c r="B25" s="136" t="str">
        <f>IF(入力!B25="","",入力!B25)</f>
        <v>①</v>
      </c>
      <c r="C25" s="143" t="str">
        <f>IF(入力!C26="","",入力!C26&amp;"　"&amp;入力!E26)</f>
        <v>小川　里桜</v>
      </c>
      <c r="D25" s="143"/>
      <c r="E25" s="143"/>
      <c r="F25" s="143"/>
      <c r="G25" s="136">
        <f>IF(入力!G25="","",入力!G25)</f>
        <v>6.0</v>
      </c>
      <c r="H25" s="136" t="str">
        <f>IF(入力!H25="","",入力!H25)</f>
        <v/>
      </c>
      <c r="I25" s="136" t="str">
        <f>IF(入力!I25="","",入力!I25)</f>
        <v>小林北小学校</v>
      </c>
      <c r="J25" s="136" t="str">
        <f>IF(入力!J25="","",入力!J25)</f>
        <v/>
      </c>
      <c r="K25" s="136" t="str">
        <f>IF(入力!K25="","",入力!K25)</f>
        <v/>
      </c>
      <c r="L25" s="136" t="str">
        <f>IF(入力!L25="","",入力!L25)</f>
        <v/>
      </c>
      <c r="M25" s="148">
        <f>IF(入力!M25="","",入力!M25)</f>
        <v>5.1584397E8</v>
      </c>
      <c r="N25" s="148" t="str">
        <f>IF(入力!N25="","",入力!N25)</f>
        <v/>
      </c>
      <c r="O25" s="148" t="str">
        <f>IF(入力!O25="","",入力!O25)</f>
        <v/>
      </c>
    </row>
    <row r="26" spans="8:8" ht="15.0" customHeight="1">
      <c r="A26" s="136"/>
      <c r="B26" s="136"/>
      <c r="C26" s="143"/>
      <c r="D26" s="143"/>
      <c r="E26" s="143"/>
      <c r="F26" s="143"/>
      <c r="G26" s="136"/>
      <c r="H26" s="136"/>
      <c r="I26" s="136"/>
      <c r="J26" s="136"/>
      <c r="K26" s="136"/>
      <c r="L26" s="136"/>
      <c r="M26" s="148"/>
      <c r="N26" s="148"/>
      <c r="O26" s="148"/>
    </row>
    <row r="27" spans="8:8" ht="15.0" customHeight="1">
      <c r="A27" s="136">
        <v>2.0</v>
      </c>
      <c r="B27" s="136">
        <f>IF(入力!B27="","",入力!B27)</f>
        <v>2.0</v>
      </c>
      <c r="C27" s="143" t="str">
        <f>IF(入力!C28="","",入力!C28&amp;"　"&amp;入力!E28)</f>
        <v>大野　円香</v>
      </c>
      <c r="D27" s="143"/>
      <c r="E27" s="143"/>
      <c r="F27" s="143"/>
      <c r="G27" s="136">
        <f>IF(入力!G27="","",入力!G27)</f>
        <v>6.0</v>
      </c>
      <c r="H27" s="136" t="str">
        <f>IF(入力!H27="","",入力!H27)</f>
        <v/>
      </c>
      <c r="I27" s="136" t="str">
        <f>IF(入力!I27="","",入力!I27)</f>
        <v>滝野小学校</v>
      </c>
      <c r="J27" s="136" t="str">
        <f>IF(入力!J27="","",入力!J27)</f>
        <v/>
      </c>
      <c r="K27" s="136" t="str">
        <f>IF(入力!K27="","",入力!K27)</f>
        <v/>
      </c>
      <c r="L27" s="136" t="str">
        <f>IF(入力!L27="","",入力!L27)</f>
        <v/>
      </c>
      <c r="M27" s="148">
        <f>IF(入力!M27="","",入力!M27)</f>
        <v>5.16393638E8</v>
      </c>
      <c r="N27" s="148" t="str">
        <f>IF(入力!N27="","",入力!N27)</f>
        <v/>
      </c>
      <c r="O27" s="148" t="str">
        <f>IF(入力!O27="","",入力!O27)</f>
        <v/>
      </c>
    </row>
    <row r="28" spans="8:8" ht="15.0" customHeight="1">
      <c r="A28" s="136"/>
      <c r="B28" s="136"/>
      <c r="C28" s="143"/>
      <c r="D28" s="143"/>
      <c r="E28" s="143"/>
      <c r="F28" s="143"/>
      <c r="G28" s="136"/>
      <c r="H28" s="136"/>
      <c r="I28" s="136"/>
      <c r="J28" s="136"/>
      <c r="K28" s="136"/>
      <c r="L28" s="136"/>
      <c r="M28" s="148"/>
      <c r="N28" s="148"/>
      <c r="O28" s="148"/>
    </row>
    <row r="29" spans="8:8" ht="15.0" customHeight="1">
      <c r="A29" s="136">
        <v>3.0</v>
      </c>
      <c r="B29" s="136">
        <f>IF(入力!B29="","",入力!B29)</f>
        <v>3.0</v>
      </c>
      <c r="C29" s="143" t="str">
        <f>IF(入力!C30="","",入力!C30&amp;"　"&amp;入力!E30)</f>
        <v>菊池　凛</v>
      </c>
      <c r="D29" s="143"/>
      <c r="E29" s="143"/>
      <c r="F29" s="143"/>
      <c r="G29" s="136">
        <f>IF(入力!G29="","",入力!G29)</f>
        <v>5.0</v>
      </c>
      <c r="H29" s="136" t="str">
        <f>IF(入力!H29="","",入力!H29)</f>
        <v/>
      </c>
      <c r="I29" s="136" t="str">
        <f>IF(入力!I29="","",入力!I29)</f>
        <v>神宮寺小学校</v>
      </c>
      <c r="J29" s="136" t="str">
        <f>IF(入力!J29="","",入力!J29)</f>
        <v/>
      </c>
      <c r="K29" s="136" t="str">
        <f>IF(入力!K29="","",入力!K29)</f>
        <v/>
      </c>
      <c r="L29" s="136" t="str">
        <f>IF(入力!L29="","",入力!L29)</f>
        <v/>
      </c>
      <c r="M29" s="148">
        <f>IF(入力!M29="","",入力!M29)</f>
        <v>5.19034015E8</v>
      </c>
      <c r="N29" s="148" t="str">
        <f>IF(入力!N29="","",入力!N29)</f>
        <v/>
      </c>
      <c r="O29" s="148" t="str">
        <f>IF(入力!O29="","",入力!O29)</f>
        <v/>
      </c>
    </row>
    <row r="30" spans="8:8" ht="15.0" customHeight="1">
      <c r="A30" s="136"/>
      <c r="B30" s="136"/>
      <c r="C30" s="143"/>
      <c r="D30" s="143"/>
      <c r="E30" s="143"/>
      <c r="F30" s="143"/>
      <c r="G30" s="136"/>
      <c r="H30" s="136"/>
      <c r="I30" s="136"/>
      <c r="J30" s="136"/>
      <c r="K30" s="136"/>
      <c r="L30" s="136"/>
      <c r="M30" s="148"/>
      <c r="N30" s="148"/>
      <c r="O30" s="148"/>
    </row>
    <row r="31" spans="8:8" ht="15.0" customHeight="1">
      <c r="A31" s="136">
        <v>4.0</v>
      </c>
      <c r="B31" s="136">
        <f>IF(入力!B31="","",入力!B31)</f>
        <v>4.0</v>
      </c>
      <c r="C31" s="143" t="str">
        <f>IF(入力!C32="","",入力!C32&amp;"　"&amp;入力!E32)</f>
        <v>杉山　くらら</v>
      </c>
      <c r="D31" s="143"/>
      <c r="E31" s="143"/>
      <c r="F31" s="143"/>
      <c r="G31" s="136">
        <f>IF(入力!G31="","",入力!G31)</f>
        <v>5.0</v>
      </c>
      <c r="H31" s="136" t="str">
        <f>IF(入力!H31="","",入力!H31)</f>
        <v/>
      </c>
      <c r="I31" s="136" t="str">
        <f>IF(入力!I31="","",入力!I31)</f>
        <v>交進小学校</v>
      </c>
      <c r="J31" s="136" t="str">
        <f>IF(入力!J31="","",入力!J31)</f>
        <v/>
      </c>
      <c r="K31" s="136" t="str">
        <f>IF(入力!K31="","",入力!K31)</f>
        <v/>
      </c>
      <c r="L31" s="136" t="str">
        <f>IF(入力!L31="","",入力!L31)</f>
        <v/>
      </c>
      <c r="M31" s="148">
        <f>IF(入力!M31="","",入力!M31)</f>
        <v>5.13813132E8</v>
      </c>
      <c r="N31" s="148" t="str">
        <f>IF(入力!N31="","",入力!N31)</f>
        <v/>
      </c>
      <c r="O31" s="148" t="str">
        <f>IF(入力!O31="","",入力!O31)</f>
        <v/>
      </c>
    </row>
    <row r="32" spans="8:8" ht="15.0" customHeight="1">
      <c r="A32" s="136"/>
      <c r="B32" s="136"/>
      <c r="C32" s="143"/>
      <c r="D32" s="143"/>
      <c r="E32" s="143"/>
      <c r="F32" s="143"/>
      <c r="G32" s="136"/>
      <c r="H32" s="136"/>
      <c r="I32" s="136"/>
      <c r="J32" s="136"/>
      <c r="K32" s="136"/>
      <c r="L32" s="136"/>
      <c r="M32" s="148"/>
      <c r="N32" s="148"/>
      <c r="O32" s="148"/>
    </row>
    <row r="33" spans="8:8" ht="15.0" customHeight="1">
      <c r="A33" s="136">
        <v>5.0</v>
      </c>
      <c r="B33" s="136">
        <f>IF(入力!B33="","",入力!B33)</f>
        <v>5.0</v>
      </c>
      <c r="C33" s="143" t="str">
        <f>IF(入力!C34="","",入力!C34&amp;"　"&amp;入力!E34)</f>
        <v>冨重　陽咲</v>
      </c>
      <c r="D33" s="143"/>
      <c r="E33" s="143"/>
      <c r="F33" s="143"/>
      <c r="G33" s="136">
        <f>IF(入力!G33="","",入力!G33)</f>
        <v>4.0</v>
      </c>
      <c r="H33" s="136" t="str">
        <f>IF(入力!H33="","",入力!H33)</f>
        <v/>
      </c>
      <c r="I33" s="136" t="str">
        <f>IF(入力!I33="","",入力!I33)</f>
        <v>吾妻小学校</v>
      </c>
      <c r="J33" s="136" t="str">
        <f>IF(入力!J33="","",入力!J33)</f>
        <v/>
      </c>
      <c r="K33" s="136" t="str">
        <f>IF(入力!K33="","",入力!K33)</f>
        <v/>
      </c>
      <c r="L33" s="136" t="str">
        <f>IF(入力!L33="","",入力!L33)</f>
        <v/>
      </c>
      <c r="M33" s="148">
        <f>IF(入力!M33="","",入力!M33)</f>
        <v>5.18782498E8</v>
      </c>
      <c r="N33" s="148" t="str">
        <f>IF(入力!N33="","",入力!N33)</f>
        <v/>
      </c>
      <c r="O33" s="148" t="str">
        <f>IF(入力!O33="","",入力!O33)</f>
        <v/>
      </c>
    </row>
    <row r="34" spans="8:8" ht="15.0" customHeight="1">
      <c r="A34" s="136"/>
      <c r="B34" s="136"/>
      <c r="C34" s="143"/>
      <c r="D34" s="143"/>
      <c r="E34" s="143"/>
      <c r="F34" s="143"/>
      <c r="G34" s="136"/>
      <c r="H34" s="136"/>
      <c r="I34" s="136"/>
      <c r="J34" s="136"/>
      <c r="K34" s="136"/>
      <c r="L34" s="136"/>
      <c r="M34" s="148"/>
      <c r="N34" s="148"/>
      <c r="O34" s="148"/>
    </row>
    <row r="35" spans="8:8" ht="15.0" customHeight="1">
      <c r="A35" s="136">
        <v>6.0</v>
      </c>
      <c r="B35" s="136">
        <f>IF(入力!B35="","",入力!B35)</f>
        <v>6.0</v>
      </c>
      <c r="C35" s="143" t="str">
        <f>IF(入力!C36="","",入力!C36&amp;"　"&amp;入力!E36)</f>
        <v>菊池　史衣</v>
      </c>
      <c r="D35" s="143"/>
      <c r="E35" s="143"/>
      <c r="F35" s="143"/>
      <c r="G35" s="136">
        <f>IF(入力!G35="","",入力!G35)</f>
        <v>4.0</v>
      </c>
      <c r="H35" s="136" t="str">
        <f>IF(入力!H35="","",入力!H35)</f>
        <v/>
      </c>
      <c r="I35" s="136" t="str">
        <f>IF(入力!I35="","",入力!I35)</f>
        <v>神宮寺小学校</v>
      </c>
      <c r="J35" s="136" t="str">
        <f>IF(入力!J35="","",入力!J35)</f>
        <v/>
      </c>
      <c r="K35" s="136" t="str">
        <f>IF(入力!K35="","",入力!K35)</f>
        <v/>
      </c>
      <c r="L35" s="136" t="str">
        <f>IF(入力!L35="","",入力!L35)</f>
        <v/>
      </c>
      <c r="M35" s="148">
        <f>IF(入力!M35="","",入力!M35)</f>
        <v>5.18793784E8</v>
      </c>
      <c r="N35" s="148" t="str">
        <f>IF(入力!N35="","",入力!N35)</f>
        <v/>
      </c>
      <c r="O35" s="148" t="str">
        <f>IF(入力!O35="","",入力!O35)</f>
        <v/>
      </c>
    </row>
    <row r="36" spans="8:8" ht="15.0" customHeight="1">
      <c r="A36" s="136"/>
      <c r="B36" s="136"/>
      <c r="C36" s="143"/>
      <c r="D36" s="143"/>
      <c r="E36" s="143"/>
      <c r="F36" s="143"/>
      <c r="G36" s="136"/>
      <c r="H36" s="136"/>
      <c r="I36" s="136"/>
      <c r="J36" s="136"/>
      <c r="K36" s="136"/>
      <c r="L36" s="136"/>
      <c r="M36" s="148"/>
      <c r="N36" s="148"/>
      <c r="O36" s="148"/>
    </row>
    <row r="37" spans="8:8" ht="15.0" customHeight="1">
      <c r="A37" s="136">
        <v>7.0</v>
      </c>
      <c r="B37" s="136">
        <f>IF(入力!B37="","",入力!B37)</f>
        <v>7.0</v>
      </c>
      <c r="C37" s="143" t="str">
        <f>IF(入力!C38="","",入力!C38&amp;"　"&amp;入力!E38)</f>
        <v>松﨑　梨衣</v>
      </c>
      <c r="D37" s="143"/>
      <c r="E37" s="143"/>
      <c r="F37" s="143"/>
      <c r="G37" s="136">
        <f>IF(入力!G37="","",入力!G37)</f>
        <v>3.0</v>
      </c>
      <c r="H37" s="136" t="str">
        <f>IF(入力!H37="","",入力!H37)</f>
        <v/>
      </c>
      <c r="I37" s="136" t="str">
        <f>IF(入力!I37="","",入力!I37)</f>
        <v>吾妻小学校</v>
      </c>
      <c r="J37" s="136" t="str">
        <f>IF(入力!J37="","",入力!J37)</f>
        <v/>
      </c>
      <c r="K37" s="136" t="str">
        <f>IF(入力!K37="","",入力!K37)</f>
        <v/>
      </c>
      <c r="L37" s="136" t="str">
        <f>IF(入力!L37="","",入力!L37)</f>
        <v/>
      </c>
      <c r="M37" s="148">
        <f>IF(入力!M37="","",入力!M37)</f>
        <v>5.16386858E8</v>
      </c>
      <c r="N37" s="148" t="str">
        <f>IF(入力!N37="","",入力!N37)</f>
        <v/>
      </c>
      <c r="O37" s="148" t="str">
        <f>IF(入力!O37="","",入力!O37)</f>
        <v/>
      </c>
    </row>
    <row r="38" spans="8:8" ht="15.0" customHeight="1">
      <c r="A38" s="136"/>
      <c r="B38" s="136"/>
      <c r="C38" s="143"/>
      <c r="D38" s="143"/>
      <c r="E38" s="143"/>
      <c r="F38" s="143"/>
      <c r="G38" s="136"/>
      <c r="H38" s="136"/>
      <c r="I38" s="136"/>
      <c r="J38" s="136"/>
      <c r="K38" s="136"/>
      <c r="L38" s="136"/>
      <c r="M38" s="148"/>
      <c r="N38" s="148"/>
      <c r="O38" s="148"/>
    </row>
    <row r="39" spans="8:8" ht="15.0" customHeight="1">
      <c r="A39" s="136">
        <v>8.0</v>
      </c>
      <c r="B39" s="136">
        <f>IF(入力!B39="","",入力!B39)</f>
        <v>8.0</v>
      </c>
      <c r="C39" s="143" t="str">
        <f>IF(入力!C40="","",入力!C40&amp;"　"&amp;入力!E40)</f>
        <v>若林　律緒奈</v>
      </c>
      <c r="D39" s="143"/>
      <c r="E39" s="143"/>
      <c r="F39" s="143"/>
      <c r="G39" s="136">
        <f>IF(入力!G39="","",入力!G39)</f>
        <v>3.0</v>
      </c>
      <c r="H39" s="136" t="str">
        <f>IF(入力!H39="","",入力!H39)</f>
        <v/>
      </c>
      <c r="I39" s="136" t="str">
        <f>IF(入力!I39="","",入力!I39)</f>
        <v>神宮寺小学校</v>
      </c>
      <c r="J39" s="136" t="str">
        <f>IF(入力!J39="","",入力!J39)</f>
        <v/>
      </c>
      <c r="K39" s="136" t="str">
        <f>IF(入力!K39="","",入力!K39)</f>
        <v/>
      </c>
      <c r="L39" s="136" t="str">
        <f>IF(入力!L39="","",入力!L39)</f>
        <v/>
      </c>
      <c r="M39" s="148">
        <f>IF(入力!M39="","",入力!M39)</f>
        <v>5.1675863700000006E8</v>
      </c>
      <c r="N39" s="148" t="str">
        <f>IF(入力!N39="","",入力!N39)</f>
        <v/>
      </c>
      <c r="O39" s="148" t="str">
        <f>IF(入力!O39="","",入力!O39)</f>
        <v/>
      </c>
    </row>
    <row r="40" spans="8:8" ht="15.0" customHeight="1">
      <c r="A40" s="136"/>
      <c r="B40" s="136"/>
      <c r="C40" s="143"/>
      <c r="D40" s="143"/>
      <c r="E40" s="143"/>
      <c r="F40" s="143"/>
      <c r="G40" s="136"/>
      <c r="H40" s="136"/>
      <c r="I40" s="136"/>
      <c r="J40" s="136"/>
      <c r="K40" s="136"/>
      <c r="L40" s="136"/>
      <c r="M40" s="148"/>
      <c r="N40" s="148"/>
      <c r="O40" s="148"/>
    </row>
    <row r="41" spans="8:8" ht="15.0" customHeight="1">
      <c r="A41" s="136">
        <v>9.0</v>
      </c>
      <c r="B41" s="136">
        <f>IF(入力!B41="","",入力!B41)</f>
        <v>9.0</v>
      </c>
      <c r="C41" s="143" t="str">
        <f>IF(入力!C42="","",入力!C42&amp;"　"&amp;入力!E42)</f>
        <v>狭山　智咲</v>
      </c>
      <c r="D41" s="143"/>
      <c r="E41" s="143"/>
      <c r="F41" s="143"/>
      <c r="G41" s="136">
        <f>IF(入力!G41="","",入力!G41)</f>
        <v>3.0</v>
      </c>
      <c r="H41" s="136" t="str">
        <f>IF(入力!H41="","",入力!H41)</f>
        <v/>
      </c>
      <c r="I41" s="136" t="str">
        <f>IF(入力!I41="","",入力!I41)</f>
        <v>吾妻小学校</v>
      </c>
      <c r="J41" s="136" t="str">
        <f>IF(入力!J41="","",入力!J41)</f>
        <v/>
      </c>
      <c r="K41" s="136" t="str">
        <f>IF(入力!K41="","",入力!K41)</f>
        <v/>
      </c>
      <c r="L41" s="136" t="str">
        <f>IF(入力!L41="","",入力!L41)</f>
        <v/>
      </c>
      <c r="M41" s="148">
        <f>IF(入力!M41="","",入力!M41)</f>
        <v>5.18924959E8</v>
      </c>
      <c r="N41" s="148" t="str">
        <f>IF(入力!N41="","",入力!N41)</f>
        <v/>
      </c>
      <c r="O41" s="148" t="str">
        <f>IF(入力!O41="","",入力!O41)</f>
        <v/>
      </c>
    </row>
    <row r="42" spans="8:8" ht="15.0" customHeight="1">
      <c r="A42" s="136"/>
      <c r="B42" s="136"/>
      <c r="C42" s="143"/>
      <c r="D42" s="143"/>
      <c r="E42" s="143"/>
      <c r="F42" s="143"/>
      <c r="G42" s="136"/>
      <c r="H42" s="136"/>
      <c r="I42" s="136"/>
      <c r="J42" s="136"/>
      <c r="K42" s="136"/>
      <c r="L42" s="136"/>
      <c r="M42" s="148"/>
      <c r="N42" s="148"/>
      <c r="O42" s="148"/>
    </row>
    <row r="43" spans="8:8" ht="15.0" customHeight="1">
      <c r="A43" s="136">
        <v>10.0</v>
      </c>
      <c r="B43" s="136">
        <f>IF(入力!B43="","",入力!B43)</f>
        <v>10.0</v>
      </c>
      <c r="C43" s="143" t="str">
        <f>IF(入力!C44="","",入力!C44&amp;"　"&amp;入力!E44)</f>
        <v>松﨑　芙羽</v>
      </c>
      <c r="D43" s="143"/>
      <c r="E43" s="143"/>
      <c r="F43" s="143"/>
      <c r="G43" s="136">
        <f>IF(入力!G43="","",入力!G43)</f>
        <v>1.0</v>
      </c>
      <c r="H43" s="136" t="str">
        <f>IF(入力!H43="","",入力!H43)</f>
        <v/>
      </c>
      <c r="I43" s="136" t="str">
        <f>IF(入力!I43="","",入力!I43)</f>
        <v>吾妻小学校</v>
      </c>
      <c r="J43" s="136" t="str">
        <f>IF(入力!J43="","",入力!J43)</f>
        <v/>
      </c>
      <c r="K43" s="136" t="str">
        <f>IF(入力!K43="","",入力!K43)</f>
        <v/>
      </c>
      <c r="L43" s="136" t="str">
        <f>IF(入力!L43="","",入力!L43)</f>
        <v/>
      </c>
      <c r="M43" s="148">
        <f>IF(入力!M43="","",入力!M43)</f>
        <v>5.1903402200000006E8</v>
      </c>
      <c r="N43" s="148" t="str">
        <f>IF(入力!N43="","",入力!N43)</f>
        <v/>
      </c>
      <c r="O43" s="148" t="str">
        <f>IF(入力!O43="","",入力!O43)</f>
        <v/>
      </c>
    </row>
    <row r="44" spans="8:8" ht="15.0" customHeight="1">
      <c r="A44" s="136"/>
      <c r="B44" s="136"/>
      <c r="C44" s="143"/>
      <c r="D44" s="143"/>
      <c r="E44" s="143"/>
      <c r="F44" s="143"/>
      <c r="G44" s="136"/>
      <c r="H44" s="136"/>
      <c r="I44" s="136"/>
      <c r="J44" s="136"/>
      <c r="K44" s="136"/>
      <c r="L44" s="136"/>
      <c r="M44" s="148"/>
      <c r="N44" s="148"/>
      <c r="O44" s="148"/>
    </row>
    <row r="45" spans="8:8" ht="15.0" customHeight="1">
      <c r="A45" s="136">
        <v>11.0</v>
      </c>
      <c r="B45" s="136">
        <f>IF(入力!B45="","",入力!B45)</f>
        <v>11.0</v>
      </c>
      <c r="C45" s="143" t="str">
        <f>IF(入力!C46="","",入力!C46&amp;"　"&amp;入力!E46)</f>
        <v>齊藤　恵理</v>
      </c>
      <c r="D45" s="143"/>
      <c r="E45" s="143"/>
      <c r="F45" s="143"/>
      <c r="G45" s="136">
        <f>IF(入力!G45="","",入力!G45)</f>
        <v>1.0</v>
      </c>
      <c r="H45" s="136" t="str">
        <f>IF(入力!H45="","",入力!H45)</f>
        <v/>
      </c>
      <c r="I45" s="136" t="str">
        <f>IF(入力!I45="","",入力!I45)</f>
        <v>平賀小学校</v>
      </c>
      <c r="J45" s="136" t="str">
        <f>IF(入力!J45="","",入力!J45)</f>
        <v/>
      </c>
      <c r="K45" s="136" t="str">
        <f>IF(入力!K45="","",入力!K45)</f>
        <v/>
      </c>
      <c r="L45" s="136" t="str">
        <f>IF(入力!L45="","",入力!L45)</f>
        <v/>
      </c>
      <c r="M45" s="148">
        <f>IF(入力!M45="","",入力!M45)</f>
        <v>5.19569296E8</v>
      </c>
      <c r="N45" s="148" t="str">
        <f>IF(入力!N45="","",入力!N45)</f>
        <v/>
      </c>
      <c r="O45" s="148" t="str">
        <f>IF(入力!O45="","",入力!O45)</f>
        <v/>
      </c>
    </row>
    <row r="46" spans="8:8" ht="15.0" customHeight="1">
      <c r="A46" s="136"/>
      <c r="B46" s="136"/>
      <c r="C46" s="143"/>
      <c r="D46" s="143"/>
      <c r="E46" s="143"/>
      <c r="F46" s="143"/>
      <c r="G46" s="136"/>
      <c r="H46" s="136"/>
      <c r="I46" s="136"/>
      <c r="J46" s="136"/>
      <c r="K46" s="136"/>
      <c r="L46" s="136"/>
      <c r="M46" s="148"/>
      <c r="N46" s="148"/>
      <c r="O46" s="148"/>
    </row>
    <row r="47" spans="8:8" ht="15.0" customHeight="1">
      <c r="A47" s="136">
        <v>12.0</v>
      </c>
      <c r="B47" s="136" t="str">
        <f>IF(入力!B47="","",入力!B47)</f>
        <v/>
      </c>
      <c r="C47" s="143" t="str">
        <f>IF(入力!C48="","",入力!C48&amp;"　"&amp;入力!E48)</f>
        <v/>
      </c>
      <c r="D47" s="143"/>
      <c r="E47" s="143"/>
      <c r="F47" s="143"/>
      <c r="G47" s="136" t="str">
        <f>IF(入力!G47="","",入力!G47)</f>
        <v/>
      </c>
      <c r="H47" s="136" t="str">
        <f>IF(入力!H47="","",入力!H47)</f>
        <v/>
      </c>
      <c r="I47" s="136" t="str">
        <f>IF(入力!I47="","",入力!I47)</f>
        <v/>
      </c>
      <c r="J47" s="136" t="str">
        <f>IF(入力!J47="","",入力!J47)</f>
        <v/>
      </c>
      <c r="K47" s="136" t="str">
        <f>IF(入力!K47="","",入力!K47)</f>
        <v/>
      </c>
      <c r="L47" s="136" t="str">
        <f>IF(入力!L47="","",入力!L47)</f>
        <v/>
      </c>
      <c r="M47" s="148" t="str">
        <f>IF(入力!M47="","",入力!M47)</f>
        <v/>
      </c>
      <c r="N47" s="148" t="str">
        <f>IF(入力!N47="","",入力!N47)</f>
        <v/>
      </c>
      <c r="O47" s="148" t="str">
        <f>IF(入力!O47="","",入力!O47)</f>
        <v/>
      </c>
    </row>
    <row r="48" spans="8:8" ht="15.0" customHeight="1">
      <c r="A48" s="136"/>
      <c r="B48" s="136"/>
      <c r="C48" s="143"/>
      <c r="D48" s="143"/>
      <c r="E48" s="143"/>
      <c r="F48" s="143"/>
      <c r="G48" s="136"/>
      <c r="H48" s="136"/>
      <c r="I48" s="136"/>
      <c r="J48" s="136"/>
      <c r="K48" s="136"/>
      <c r="L48" s="136"/>
      <c r="M48" s="148"/>
      <c r="N48" s="148"/>
      <c r="O48" s="148"/>
    </row>
    <row r="49" spans="8:8" ht="15.0" customHeight="1">
      <c r="A49" s="136">
        <v>13.0</v>
      </c>
      <c r="B49" s="136" t="str">
        <f>IF(入力!B49="","",入力!B49)</f>
        <v/>
      </c>
      <c r="C49" s="143" t="str">
        <f>IF(入力!C50="","",入力!C50&amp;"　"&amp;入力!E50)</f>
        <v/>
      </c>
      <c r="D49" s="143"/>
      <c r="E49" s="143"/>
      <c r="F49" s="143"/>
      <c r="G49" s="136" t="str">
        <f>IF(入力!G49="","",入力!G49)</f>
        <v/>
      </c>
      <c r="H49" s="136" t="str">
        <f>IF(入力!H49="","",入力!H49)</f>
        <v/>
      </c>
      <c r="I49" s="136" t="str">
        <f>IF(入力!I49="","",入力!I49)</f>
        <v/>
      </c>
      <c r="J49" s="136" t="str">
        <f>IF(入力!J49="","",入力!J49)</f>
        <v/>
      </c>
      <c r="K49" s="136" t="str">
        <f>IF(入力!K49="","",入力!K49)</f>
        <v/>
      </c>
      <c r="L49" s="136" t="str">
        <f>IF(入力!L49="","",入力!L49)</f>
        <v/>
      </c>
      <c r="M49" s="148" t="str">
        <f>IF(入力!M49="","",入力!M49)</f>
        <v/>
      </c>
      <c r="N49" s="148" t="str">
        <f>IF(入力!N49="","",入力!N49)</f>
        <v/>
      </c>
      <c r="O49" s="148" t="str">
        <f>IF(入力!O49="","",入力!O49)</f>
        <v/>
      </c>
    </row>
    <row r="50" spans="8:8" ht="15.0" customHeight="1">
      <c r="A50" s="136"/>
      <c r="B50" s="136"/>
      <c r="C50" s="143"/>
      <c r="D50" s="143"/>
      <c r="E50" s="143"/>
      <c r="F50" s="143"/>
      <c r="G50" s="136"/>
      <c r="H50" s="136"/>
      <c r="I50" s="136"/>
      <c r="J50" s="136"/>
      <c r="K50" s="136"/>
      <c r="L50" s="136"/>
      <c r="M50" s="148"/>
      <c r="N50" s="148"/>
      <c r="O50" s="148"/>
    </row>
    <row r="51" spans="8:8" ht="15.0" customHeight="1">
      <c r="A51" s="136">
        <v>14.0</v>
      </c>
      <c r="B51" s="136" t="str">
        <f>IF(入力!B51="","",入力!B51)</f>
        <v/>
      </c>
      <c r="C51" s="143" t="str">
        <f>IF(入力!C52="","",入力!C52&amp;"　"&amp;入力!E52)</f>
        <v/>
      </c>
      <c r="D51" s="143"/>
      <c r="E51" s="143"/>
      <c r="F51" s="143"/>
      <c r="G51" s="136" t="str">
        <f>IF(入力!G51="","",入力!G51)</f>
        <v/>
      </c>
      <c r="H51" s="136" t="str">
        <f>IF(入力!H51="","",入力!H51)</f>
        <v/>
      </c>
      <c r="I51" s="136" t="str">
        <f>IF(入力!I51="","",入力!I51)</f>
        <v/>
      </c>
      <c r="J51" s="136" t="str">
        <f>IF(入力!J51="","",入力!J51)</f>
        <v/>
      </c>
      <c r="K51" s="136" t="str">
        <f>IF(入力!K51="","",入力!K51)</f>
        <v/>
      </c>
      <c r="L51" s="136" t="str">
        <f>IF(入力!L51="","",入力!L51)</f>
        <v/>
      </c>
      <c r="M51" s="148" t="str">
        <f>IF(入力!M51="","",入力!M51)</f>
        <v/>
      </c>
      <c r="N51" s="148" t="str">
        <f>IF(入力!N51="","",入力!N51)</f>
        <v/>
      </c>
      <c r="O51" s="148" t="str">
        <f>IF(入力!O51="","",入力!O51)</f>
        <v/>
      </c>
    </row>
    <row r="52" spans="8:8" ht="15.75" customHeight="1">
      <c r="A52" s="136"/>
      <c r="B52" s="136"/>
      <c r="C52" s="143"/>
      <c r="D52" s="143"/>
      <c r="E52" s="143"/>
      <c r="F52" s="143"/>
      <c r="G52" s="136"/>
      <c r="H52" s="136"/>
      <c r="I52" s="136"/>
      <c r="J52" s="136"/>
      <c r="K52" s="136"/>
      <c r="L52" s="136"/>
      <c r="M52" s="148"/>
      <c r="N52" s="148"/>
      <c r="O52" s="148"/>
    </row>
    <row r="53" spans="8:8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</row>
    <row r="54" spans="8:8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</row>
  </sheetData>
  <sheetProtection sheet="1" objects="1" scenarios="1"/>
  <mergeCells count="129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I49:L50"/>
    <mergeCell ref="A51:A52"/>
    <mergeCell ref="C49:F50"/>
    <mergeCell ref="G49:H50"/>
    <mergeCell ref="C51:F52"/>
    <mergeCell ref="I31:L32"/>
    <mergeCell ref="B39:B40"/>
    <mergeCell ref="I43:L44"/>
    <mergeCell ref="B49:B50"/>
    <mergeCell ref="C47:F48"/>
    <mergeCell ref="C45:F46"/>
    <mergeCell ref="G47:H48"/>
    <mergeCell ref="M47:O48"/>
    <mergeCell ref="M49:O50"/>
    <mergeCell ref="A37:A38"/>
    <mergeCell ref="M35:O36"/>
    <mergeCell ref="A33:A34"/>
    <mergeCell ref="M37:O38"/>
    <mergeCell ref="C43:F44"/>
    <mergeCell ref="I47:L48"/>
    <mergeCell ref="A49:A50"/>
    <mergeCell ref="B51:B52"/>
    <mergeCell ref="G51:H52"/>
    <mergeCell ref="I51:L52"/>
    <mergeCell ref="M51:O52"/>
    <mergeCell ref="A53:O54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</mergeCells>
  <printOptions horizontalCentered="1"/>
  <pageMargins left="0.4097222222222222" right="0.4" top="0.5798611111111112" bottom="0.0" header="0.5118055555555555" footer="0.5118055555555555"/>
  <pageSetup paperSize="9" scale="95"/>
</worksheet>
</file>

<file path=xl/worksheets/sheet5.xml><?xml version="1.0" encoding="utf-8"?>
<worksheet xmlns:r="http://schemas.openxmlformats.org/officeDocument/2006/relationships" xmlns="http://schemas.openxmlformats.org/spreadsheetml/2006/main">
  <dimension ref="A1:P54"/>
  <sheetViews>
    <sheetView workbookViewId="0" showGridLines="0">
      <selection activeCell="A1" sqref="A1:O1"/>
    </sheetView>
  </sheetViews>
  <sheetFormatPr defaultRowHeight="12.75" defaultColWidth="9"/>
  <cols>
    <col min="1" max="1" customWidth="1" width="6.7382813" style="1"/>
    <col min="2" max="2" customWidth="1" width="6.7382813" style="1"/>
    <col min="3" max="3" customWidth="1" width="8.109375" style="1"/>
    <col min="4" max="4" customWidth="1" width="8.109375" style="1"/>
    <col min="5" max="5" customWidth="1" width="8.109375" style="1"/>
    <col min="6" max="6" customWidth="1" width="8.109375" style="1"/>
    <col min="7" max="7" customWidth="1" width="6.7382813" style="1"/>
    <col min="8" max="8" customWidth="1" width="6.7382813" style="1"/>
    <col min="9" max="9" customWidth="1" width="6.7382813" style="1"/>
    <col min="10" max="10" customWidth="1" width="6.7382813" style="1"/>
    <col min="11" max="11" customWidth="1" width="6.7382813" style="1"/>
    <col min="12" max="12" customWidth="1" width="6.7382813" style="1"/>
    <col min="13" max="13" customWidth="1" width="6.7382813" style="1"/>
    <col min="14" max="14" customWidth="1" width="6.7382813" style="1"/>
    <col min="15" max="15" customWidth="1" width="6.7382813" style="1"/>
    <col min="16" max="16" customWidth="1" width="7.2890625" style="1"/>
    <col min="17" max="17" customWidth="1" width="7.2890625" style="1"/>
    <col min="18" max="18" customWidth="1" width="7.2890625" style="1"/>
    <col min="19" max="19" customWidth="1" width="7.2890625" style="1"/>
    <col min="20" max="20" customWidth="1" width="7.2890625" style="1"/>
    <col min="21" max="21" customWidth="1" width="7.2890625" style="1"/>
    <col min="22" max="22" customWidth="1" width="7.2890625" style="1"/>
    <col min="23" max="23" customWidth="1" width="9.8984375" style="1"/>
    <col min="24" max="24" customWidth="1" width="9.8984375" style="1"/>
    <col min="25" max="25" customWidth="1" width="9.8984375" style="1"/>
    <col min="26" max="26" customWidth="1" width="9.8984375" style="1"/>
    <col min="27" max="27" customWidth="1" width="9.8984375" style="1"/>
    <col min="28" max="28" customWidth="1" width="9.8984375" style="1"/>
    <col min="29" max="29" customWidth="1" width="9.8984375" style="1"/>
    <col min="30" max="30" customWidth="1" width="9.8984375" style="1"/>
    <col min="31" max="31" customWidth="1" width="9.8984375" style="1"/>
    <col min="32" max="32" customWidth="1" width="9.8984375" style="1"/>
    <col min="33" max="33" customWidth="1" width="9.8984375" style="1"/>
    <col min="34" max="34" customWidth="1" width="9.8984375" style="1"/>
    <col min="35" max="35" customWidth="1" width="9.8984375" style="1"/>
    <col min="36" max="36" customWidth="1" width="9.8984375" style="1"/>
    <col min="37" max="37" customWidth="1" width="9.8984375" style="1"/>
    <col min="38" max="38" customWidth="1" width="9.8984375" style="1"/>
    <col min="39" max="39" customWidth="1" width="9.8984375" style="1"/>
    <col min="40" max="40" customWidth="1" width="9.8984375" style="1"/>
    <col min="41" max="41" customWidth="1" width="9.8984375" style="1"/>
    <col min="42" max="42" customWidth="1" width="9.8984375" style="1"/>
    <col min="43" max="43" customWidth="1" width="9.8984375" style="1"/>
    <col min="44" max="44" customWidth="1" width="9.8984375" style="1"/>
    <col min="45" max="45" customWidth="1" width="9.8984375" style="1"/>
    <col min="46" max="46" customWidth="1" width="9.8984375" style="1"/>
    <col min="47" max="47" customWidth="1" width="9.8984375" style="1"/>
    <col min="48" max="48" customWidth="1" width="9.8984375" style="1"/>
    <col min="49" max="49" customWidth="1" width="9.8984375" style="1"/>
    <col min="50" max="50" customWidth="1" width="9.8984375" style="1"/>
    <col min="51" max="51" customWidth="1" width="9.8984375" style="1"/>
    <col min="52" max="52" customWidth="1" width="9.8984375" style="1"/>
    <col min="53" max="53" customWidth="1" width="9.8984375" style="1"/>
    <col min="54" max="54" customWidth="1" width="9.8984375" style="1"/>
    <col min="55" max="55" customWidth="1" width="9.8984375" style="1"/>
    <col min="56" max="56" customWidth="1" width="9.8984375" style="1"/>
    <col min="57" max="57" customWidth="1" width="9.8984375" style="1"/>
    <col min="58" max="58" customWidth="1" width="9.8984375" style="1"/>
    <col min="59" max="59" customWidth="1" width="9.8984375" style="1"/>
    <col min="60" max="60" customWidth="1" width="9.8984375" style="1"/>
    <col min="61" max="61" customWidth="1" width="9.8984375" style="1"/>
    <col min="62" max="62" customWidth="1" width="9.8984375" style="1"/>
    <col min="63" max="63" customWidth="1" width="9.8984375" style="1"/>
    <col min="64" max="64" customWidth="1" width="9.8984375" style="1"/>
    <col min="65" max="65" customWidth="1" width="9.8984375" style="1"/>
    <col min="66" max="66" customWidth="1" width="9.8984375" style="1"/>
    <col min="67" max="67" customWidth="1" width="9.8984375" style="1"/>
    <col min="68" max="68" customWidth="1" width="9.8984375" style="1"/>
    <col min="69" max="69" customWidth="1" width="9.8984375" style="1"/>
    <col min="70" max="70" customWidth="1" width="9.8984375" style="1"/>
    <col min="71" max="71" customWidth="1" width="9.8984375" style="1"/>
    <col min="72" max="72" customWidth="1" width="9.8984375" style="1"/>
    <col min="73" max="73" customWidth="1" width="9.8984375" style="1"/>
    <col min="74" max="74" customWidth="1" width="9.8984375" style="1"/>
    <col min="75" max="75" customWidth="1" width="9.8984375" style="1"/>
    <col min="76" max="76" customWidth="1" width="9.8984375" style="1"/>
    <col min="77" max="77" customWidth="1" width="9.8984375" style="1"/>
    <col min="78" max="78" customWidth="1" width="9.8984375" style="1"/>
    <col min="79" max="79" customWidth="1" width="9.8984375" style="1"/>
    <col min="80" max="80" customWidth="1" width="9.8984375" style="1"/>
    <col min="81" max="81" customWidth="1" width="9.8984375" style="1"/>
    <col min="82" max="82" customWidth="1" width="9.8984375" style="1"/>
    <col min="83" max="83" customWidth="1" width="9.8984375" style="1"/>
    <col min="84" max="84" customWidth="1" width="9.8984375" style="1"/>
    <col min="85" max="85" customWidth="1" width="9.8984375" style="1"/>
    <col min="86" max="86" customWidth="1" width="9.8984375" style="1"/>
    <col min="87" max="87" customWidth="1" width="9.8984375" style="1"/>
    <col min="88" max="88" customWidth="1" width="9.8984375" style="1"/>
    <col min="89" max="89" customWidth="1" width="9.8984375" style="1"/>
    <col min="90" max="90" customWidth="1" width="9.8984375" style="1"/>
    <col min="91" max="91" customWidth="1" width="9.8984375" style="1"/>
    <col min="92" max="92" customWidth="1" width="9.8984375" style="1"/>
    <col min="93" max="93" customWidth="1" width="9.8984375" style="1"/>
    <col min="94" max="94" customWidth="1" width="9.8984375" style="1"/>
    <col min="95" max="95" customWidth="1" width="9.8984375" style="1"/>
    <col min="96" max="96" customWidth="1" width="9.8984375" style="1"/>
    <col min="97" max="97" customWidth="1" width="9.8984375" style="1"/>
    <col min="98" max="98" customWidth="1" width="9.8984375" style="1"/>
    <col min="99" max="99" customWidth="1" width="9.8984375" style="1"/>
    <col min="100" max="100" customWidth="1" width="9.8984375" style="1"/>
    <col min="101" max="101" customWidth="1" width="9.8984375" style="1"/>
    <col min="102" max="102" customWidth="1" width="9.8984375" style="1"/>
    <col min="103" max="103" customWidth="1" width="9.8984375" style="1"/>
    <col min="104" max="104" customWidth="1" width="9.8984375" style="1"/>
    <col min="105" max="105" customWidth="1" width="9.8984375" style="1"/>
    <col min="106" max="106" customWidth="1" width="9.8984375" style="1"/>
    <col min="107" max="107" customWidth="1" width="9.8984375" style="1"/>
    <col min="108" max="108" customWidth="1" width="9.8984375" style="1"/>
    <col min="109" max="109" customWidth="1" width="9.8984375" style="1"/>
    <col min="110" max="110" customWidth="1" width="9.8984375" style="1"/>
    <col min="111" max="111" customWidth="1" width="9.8984375" style="1"/>
    <col min="112" max="112" customWidth="1" width="9.8984375" style="1"/>
    <col min="113" max="113" customWidth="1" width="9.8984375" style="1"/>
    <col min="114" max="114" customWidth="1" width="9.8984375" style="1"/>
    <col min="115" max="115" customWidth="1" width="9.8984375" style="1"/>
    <col min="116" max="116" customWidth="1" width="9.8984375" style="1"/>
    <col min="117" max="117" customWidth="1" width="9.8984375" style="1"/>
    <col min="118" max="118" customWidth="1" width="9.8984375" style="1"/>
    <col min="119" max="119" customWidth="1" width="9.8984375" style="1"/>
    <col min="120" max="120" customWidth="1" width="9.8984375" style="1"/>
    <col min="121" max="121" customWidth="1" width="9.8984375" style="1"/>
    <col min="122" max="122" customWidth="1" width="9.8984375" style="1"/>
    <col min="123" max="123" customWidth="1" width="9.8984375" style="1"/>
    <col min="124" max="124" customWidth="1" width="9.8984375" style="1"/>
    <col min="125" max="125" customWidth="1" width="9.8984375" style="1"/>
    <col min="126" max="126" customWidth="1" width="9.8984375" style="1"/>
    <col min="127" max="127" customWidth="1" width="9.8984375" style="1"/>
    <col min="128" max="128" customWidth="1" width="9.8984375" style="1"/>
    <col min="129" max="129" customWidth="1" width="9.8984375" style="1"/>
    <col min="130" max="130" customWidth="1" width="9.8984375" style="1"/>
    <col min="131" max="131" customWidth="1" width="9.8984375" style="1"/>
    <col min="132" max="132" customWidth="1" width="9.8984375" style="1"/>
    <col min="133" max="133" customWidth="1" width="9.8984375" style="1"/>
    <col min="134" max="134" customWidth="1" width="9.8984375" style="1"/>
    <col min="135" max="135" customWidth="1" width="9.8984375" style="1"/>
    <col min="136" max="136" customWidth="1" width="9.8984375" style="1"/>
    <col min="137" max="137" customWidth="1" width="9.8984375" style="1"/>
    <col min="138" max="138" customWidth="1" width="9.8984375" style="1"/>
    <col min="139" max="139" customWidth="1" width="9.8984375" style="1"/>
    <col min="140" max="140" customWidth="1" width="9.8984375" style="1"/>
    <col min="141" max="141" customWidth="1" width="9.8984375" style="1"/>
    <col min="142" max="142" customWidth="1" width="9.8984375" style="1"/>
    <col min="143" max="143" customWidth="1" width="9.8984375" style="1"/>
    <col min="144" max="144" customWidth="1" width="9.8984375" style="1"/>
    <col min="145" max="145" customWidth="1" width="9.8984375" style="1"/>
    <col min="146" max="146" customWidth="1" width="9.8984375" style="1"/>
    <col min="147" max="147" customWidth="1" width="9.8984375" style="1"/>
    <col min="148" max="148" customWidth="1" width="9.8984375" style="1"/>
    <col min="149" max="149" customWidth="1" width="9.8984375" style="1"/>
    <col min="150" max="150" customWidth="1" width="9.8984375" style="1"/>
    <col min="151" max="151" customWidth="1" width="9.8984375" style="1"/>
    <col min="152" max="152" customWidth="1" width="9.8984375" style="1"/>
    <col min="153" max="153" customWidth="1" width="9.8984375" style="1"/>
    <col min="154" max="154" customWidth="1" width="9.8984375" style="1"/>
    <col min="155" max="155" customWidth="1" width="9.8984375" style="1"/>
    <col min="156" max="156" customWidth="1" width="9.8984375" style="1"/>
    <col min="157" max="157" customWidth="1" width="9.8984375" style="1"/>
    <col min="158" max="158" customWidth="1" width="9.8984375" style="1"/>
    <col min="159" max="159" customWidth="1" width="9.8984375" style="1"/>
    <col min="160" max="160" customWidth="1" width="9.8984375" style="1"/>
    <col min="161" max="161" customWidth="1" width="9.8984375" style="1"/>
    <col min="162" max="162" customWidth="1" width="9.8984375" style="1"/>
    <col min="163" max="163" customWidth="1" width="9.8984375" style="1"/>
    <col min="164" max="164" customWidth="1" width="9.8984375" style="1"/>
    <col min="165" max="165" customWidth="1" width="9.8984375" style="1"/>
    <col min="166" max="166" customWidth="1" width="9.8984375" style="1"/>
    <col min="167" max="167" customWidth="1" width="9.8984375" style="1"/>
    <col min="168" max="168" customWidth="1" width="9.8984375" style="1"/>
    <col min="169" max="169" customWidth="1" width="9.8984375" style="1"/>
    <col min="170" max="170" customWidth="1" width="9.8984375" style="1"/>
    <col min="171" max="171" customWidth="1" width="9.8984375" style="1"/>
    <col min="172" max="172" customWidth="1" width="9.8984375" style="1"/>
    <col min="173" max="173" customWidth="1" width="9.8984375" style="1"/>
    <col min="174" max="174" customWidth="1" width="9.8984375" style="1"/>
    <col min="175" max="175" customWidth="1" width="9.8984375" style="1"/>
    <col min="176" max="176" customWidth="1" width="9.8984375" style="1"/>
    <col min="177" max="177" customWidth="1" width="9.8984375" style="1"/>
    <col min="178" max="178" customWidth="1" width="9.8984375" style="1"/>
    <col min="179" max="179" customWidth="1" width="9.8984375" style="1"/>
    <col min="180" max="180" customWidth="1" width="9.8984375" style="1"/>
    <col min="181" max="181" customWidth="1" width="9.8984375" style="1"/>
    <col min="182" max="182" customWidth="1" width="9.8984375" style="1"/>
    <col min="183" max="183" customWidth="1" width="9.8984375" style="1"/>
    <col min="184" max="184" customWidth="1" width="9.8984375" style="1"/>
    <col min="185" max="185" customWidth="1" width="9.8984375" style="1"/>
    <col min="186" max="186" customWidth="1" width="9.8984375" style="1"/>
    <col min="187" max="187" customWidth="1" width="9.8984375" style="1"/>
    <col min="188" max="188" customWidth="1" width="9.8984375" style="1"/>
    <col min="189" max="189" customWidth="1" width="9.8984375" style="1"/>
    <col min="190" max="190" customWidth="1" width="9.8984375" style="1"/>
    <col min="191" max="191" customWidth="1" width="9.8984375" style="1"/>
    <col min="192" max="192" customWidth="1" width="9.8984375" style="1"/>
    <col min="193" max="193" customWidth="1" width="9.8984375" style="1"/>
    <col min="194" max="194" customWidth="1" width="9.8984375" style="1"/>
    <col min="195" max="195" customWidth="1" width="9.8984375" style="1"/>
    <col min="196" max="196" customWidth="1" width="9.8984375" style="1"/>
    <col min="197" max="197" customWidth="1" width="9.8984375" style="1"/>
    <col min="198" max="198" customWidth="1" width="9.8984375" style="1"/>
    <col min="199" max="199" customWidth="1" width="9.8984375" style="1"/>
    <col min="200" max="200" customWidth="1" width="9.8984375" style="1"/>
    <col min="201" max="201" customWidth="1" width="9.8984375" style="1"/>
    <col min="202" max="202" customWidth="1" width="9.8984375" style="1"/>
    <col min="203" max="203" customWidth="1" width="9.8984375" style="1"/>
    <col min="204" max="204" customWidth="1" width="9.8984375" style="1"/>
    <col min="205" max="205" customWidth="1" width="9.8984375" style="1"/>
    <col min="206" max="206" customWidth="1" width="9.8984375" style="1"/>
    <col min="207" max="207" customWidth="1" width="9.8984375" style="1"/>
    <col min="208" max="208" customWidth="1" width="9.8984375" style="1"/>
    <col min="209" max="209" customWidth="1" width="9.8984375" style="1"/>
    <col min="210" max="210" customWidth="1" width="9.8984375" style="1"/>
    <col min="211" max="211" customWidth="1" width="9.8984375" style="1"/>
    <col min="212" max="212" customWidth="1" width="9.8984375" style="1"/>
    <col min="213" max="213" customWidth="1" width="9.8984375" style="1"/>
    <col min="214" max="214" customWidth="1" width="9.8984375" style="1"/>
    <col min="215" max="215" customWidth="1" width="9.8984375" style="1"/>
    <col min="216" max="216" customWidth="1" width="9.8984375" style="1"/>
    <col min="217" max="217" customWidth="1" width="9.8984375" style="1"/>
    <col min="218" max="218" customWidth="1" width="9.8984375" style="1"/>
    <col min="219" max="219" customWidth="1" width="9.8984375" style="1"/>
    <col min="220" max="220" customWidth="1" width="9.8984375" style="1"/>
    <col min="221" max="221" customWidth="1" width="9.8984375" style="1"/>
    <col min="222" max="222" customWidth="1" width="9.8984375" style="1"/>
    <col min="223" max="223" customWidth="1" width="9.8984375" style="1"/>
    <col min="224" max="224" customWidth="1" width="9.8984375" style="1"/>
    <col min="225" max="225" customWidth="1" width="9.8984375" style="1"/>
    <col min="226" max="226" customWidth="1" width="9.8984375" style="1"/>
    <col min="227" max="227" customWidth="1" width="9.8984375" style="1"/>
    <col min="228" max="228" customWidth="1" width="9.8984375" style="1"/>
    <col min="229" max="229" customWidth="1" width="9.8984375" style="1"/>
    <col min="230" max="230" customWidth="1" width="9.8984375" style="1"/>
    <col min="231" max="231" customWidth="1" width="9.8984375" style="1"/>
    <col min="232" max="232" customWidth="1" width="9.8984375" style="1"/>
    <col min="233" max="233" customWidth="1" width="9.8984375" style="1"/>
    <col min="234" max="234" customWidth="1" width="9.8984375" style="1"/>
    <col min="235" max="235" customWidth="1" width="9.8984375" style="1"/>
    <col min="236" max="236" customWidth="1" width="9.8984375" style="1"/>
    <col min="237" max="237" customWidth="1" width="9.8984375" style="1"/>
    <col min="238" max="238" customWidth="1" width="9.8984375" style="1"/>
    <col min="239" max="239" customWidth="1" width="9.8984375" style="1"/>
    <col min="240" max="240" customWidth="1" width="9.8984375" style="1"/>
    <col min="241" max="241" customWidth="1" width="9.8984375" style="1"/>
    <col min="242" max="242" customWidth="1" width="9.8984375" style="1"/>
    <col min="243" max="243" customWidth="1" width="9.8984375" style="1"/>
    <col min="244" max="244" customWidth="1" width="9.8984375" style="1"/>
    <col min="245" max="245" customWidth="1" width="9.8984375" style="1"/>
    <col min="246" max="246" customWidth="1" width="9.8984375" style="1"/>
    <col min="247" max="247" customWidth="1" width="9.8984375" style="1"/>
    <col min="248" max="248" customWidth="1" width="9.8984375" style="1"/>
    <col min="249" max="249" customWidth="1" width="9.8984375" style="1"/>
    <col min="250" max="250" customWidth="1" width="9.8984375" style="1"/>
    <col min="251" max="251" customWidth="1" width="9.8984375" style="1"/>
    <col min="252" max="252" customWidth="1" width="9.8984375" style="1"/>
    <col min="253" max="253" customWidth="1" width="9.8984375" style="1"/>
    <col min="254" max="254" customWidth="1" width="9.8984375" style="1"/>
    <col min="255" max="255" customWidth="1" width="9.8984375" style="1"/>
    <col min="256" max="256" customWidth="1" width="9.8984375" style="1"/>
    <col min="257" max="16384" width="9" style="0" hidden="0"/>
  </cols>
  <sheetData>
    <row r="1" spans="8:8">
      <c r="A1" s="216" t="s">
        <v>183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8:8" ht="14.45" customHeight="1">
      <c r="A2" s="136" t="s">
        <v>9</v>
      </c>
      <c r="B2" s="136"/>
      <c r="C2" s="137" t="str">
        <f>IF(入力!C3="","",入力!C3)</f>
        <v>印旛ヴィクトリー</v>
      </c>
      <c r="D2" s="137"/>
      <c r="E2" s="137"/>
      <c r="F2" s="137"/>
      <c r="G2" s="137"/>
      <c r="H2" s="137"/>
      <c r="I2" s="137"/>
      <c r="J2" s="136" t="str">
        <f>IF(入力!J3="","",入力!J3)</f>
        <v>女子</v>
      </c>
      <c r="K2" s="136"/>
      <c r="L2" s="136"/>
      <c r="M2" s="136"/>
      <c r="N2" s="136"/>
      <c r="O2" s="136"/>
    </row>
    <row r="3" spans="8:8" ht="14.45" customHeight="1">
      <c r="A3" s="136"/>
      <c r="B3" s="136"/>
      <c r="C3" s="137"/>
      <c r="D3" s="137"/>
      <c r="E3" s="137"/>
      <c r="F3" s="137"/>
      <c r="G3" s="137"/>
      <c r="H3" s="137"/>
      <c r="I3" s="137"/>
      <c r="J3" s="136"/>
      <c r="K3" s="136"/>
      <c r="L3" s="136"/>
      <c r="M3" s="136"/>
      <c r="N3" s="136"/>
      <c r="O3" s="136"/>
    </row>
    <row r="4" spans="8:8" ht="15.0" customHeight="1">
      <c r="A4" s="138" t="s">
        <v>138</v>
      </c>
      <c r="B4" s="138"/>
      <c r="C4" s="139">
        <f>IF(入力!C4="","",IF(入力!C5="",入力!C4,入力!C4&amp;"　　"&amp;入力!C5))</f>
        <v>4.30759328E8</v>
      </c>
      <c r="D4" s="139"/>
      <c r="E4" s="139"/>
      <c r="F4" s="139"/>
      <c r="G4" s="139"/>
      <c r="H4" s="139"/>
      <c r="I4" s="139"/>
      <c r="J4" s="140"/>
      <c r="K4" s="140"/>
      <c r="L4" s="140"/>
      <c r="M4" s="140"/>
      <c r="N4" s="140"/>
      <c r="O4" s="141"/>
    </row>
    <row r="5" spans="8:8" ht="15.0" customHeight="1">
      <c r="A5" s="138"/>
      <c r="B5" s="138"/>
      <c r="C5" s="139"/>
      <c r="D5" s="139"/>
      <c r="E5" s="139"/>
      <c r="F5" s="139"/>
      <c r="G5" s="139"/>
      <c r="H5" s="139"/>
      <c r="I5" s="139"/>
      <c r="J5" s="142" t="s">
        <v>139</v>
      </c>
      <c r="K5" s="142"/>
      <c r="L5" s="142"/>
      <c r="M5" s="142"/>
      <c r="N5" s="142"/>
      <c r="O5" s="142"/>
    </row>
    <row r="6" spans="8:8" ht="12.0" customHeight="1">
      <c r="A6" s="136" t="s">
        <v>25</v>
      </c>
      <c r="B6" s="136"/>
      <c r="C6" s="143" t="str">
        <f>IF(入力!C8="","",入力!C8&amp;"　"&amp;入力!E8)</f>
        <v>赤鳥　克彦</v>
      </c>
      <c r="D6" s="143"/>
      <c r="E6" s="143"/>
      <c r="F6" s="143"/>
      <c r="G6" s="144" t="s">
        <v>28</v>
      </c>
      <c r="H6" s="144"/>
      <c r="I6" s="144"/>
      <c r="J6" s="145" t="s">
        <v>29</v>
      </c>
      <c r="K6" s="145"/>
      <c r="L6" s="145"/>
      <c r="M6" s="145" t="s">
        <v>30</v>
      </c>
      <c r="N6" s="145"/>
      <c r="O6" s="145"/>
    </row>
    <row r="7" spans="8:8" ht="13.5" customHeight="1">
      <c r="A7" s="136"/>
      <c r="B7" s="136"/>
      <c r="C7" s="143"/>
      <c r="D7" s="143"/>
      <c r="E7" s="143"/>
      <c r="F7" s="143"/>
      <c r="G7" s="146">
        <f>IF(入力!G7="","",入力!G7)</f>
        <v>5.06039353E8</v>
      </c>
      <c r="H7" s="146"/>
      <c r="I7" s="146"/>
      <c r="J7" s="146" t="str">
        <f>IF(入力!J7="","",入力!J7)</f>
        <v>021067</v>
      </c>
      <c r="K7" s="146"/>
      <c r="L7" s="146"/>
      <c r="M7" s="146" t="str">
        <f>IF(入力!M7="","",入力!M7)</f>
        <v>0394158</v>
      </c>
      <c r="N7" s="146"/>
      <c r="O7" s="146"/>
    </row>
    <row r="8" spans="8:8" ht="13.5" customHeight="1">
      <c r="A8" s="136"/>
      <c r="B8" s="136"/>
      <c r="C8" s="143"/>
      <c r="D8" s="143"/>
      <c r="E8" s="143"/>
      <c r="F8" s="143"/>
      <c r="G8" s="146"/>
      <c r="H8" s="146"/>
      <c r="I8" s="146"/>
      <c r="J8" s="146"/>
      <c r="K8" s="146"/>
      <c r="L8" s="146"/>
      <c r="M8" s="146"/>
      <c r="N8" s="146"/>
      <c r="O8" s="146"/>
    </row>
    <row r="9" spans="8:8" ht="14.45" customHeight="1">
      <c r="A9" s="136" t="s">
        <v>50</v>
      </c>
      <c r="B9" s="136"/>
      <c r="C9" s="143" t="str">
        <f>IF(入力!C10="","",入力!C10&amp;"　"&amp;入力!E10)</f>
        <v>赤鳥　奈々</v>
      </c>
      <c r="D9" s="143"/>
      <c r="E9" s="143"/>
      <c r="F9" s="143"/>
      <c r="G9" s="146">
        <f>IF(入力!G9="","",入力!G9)</f>
        <v>5.0078032099999994E8</v>
      </c>
      <c r="H9" s="146"/>
      <c r="I9" s="146"/>
      <c r="J9" s="146">
        <f>IF(入力!J9="","",入力!J9)</f>
        <v>291125.0</v>
      </c>
      <c r="K9" s="146"/>
      <c r="L9" s="146"/>
      <c r="M9" s="146" t="str">
        <f>IF(入力!M9="","",入力!M9)</f>
        <v/>
      </c>
      <c r="N9" s="146"/>
      <c r="O9" s="146"/>
    </row>
    <row r="10" spans="8:8" ht="14.45" customHeight="1">
      <c r="A10" s="136"/>
      <c r="B10" s="136"/>
      <c r="C10" s="143"/>
      <c r="D10" s="143"/>
      <c r="E10" s="143"/>
      <c r="F10" s="143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8:8" ht="14.45" customHeight="1">
      <c r="A11" s="136" t="s">
        <v>55</v>
      </c>
      <c r="B11" s="136"/>
      <c r="C11" s="143" t="str">
        <f>IF(入力!C12="","",入力!C12&amp;"　"&amp;入力!E12)</f>
        <v>松﨑　菜津美</v>
      </c>
      <c r="D11" s="143"/>
      <c r="E11" s="143"/>
      <c r="F11" s="143"/>
      <c r="G11" s="146">
        <f>IF(入力!G11="","",入力!G11)</f>
        <v>5.18152666E8</v>
      </c>
      <c r="H11" s="146"/>
      <c r="I11" s="146"/>
      <c r="J11" s="146" t="str">
        <f>IF(入力!J11="","",入力!J11)</f>
        <v/>
      </c>
      <c r="K11" s="146"/>
      <c r="L11" s="146"/>
      <c r="M11" s="146" t="str">
        <f>IF(入力!M11="","",入力!M11)</f>
        <v/>
      </c>
      <c r="N11" s="146"/>
      <c r="O11" s="146"/>
    </row>
    <row r="12" spans="8:8" ht="14.45" customHeight="1">
      <c r="A12" s="136"/>
      <c r="B12" s="136"/>
      <c r="C12" s="143"/>
      <c r="D12" s="143"/>
      <c r="E12" s="143"/>
      <c r="F12" s="143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8:8" ht="15.0" customHeight="1">
      <c r="A13" s="136" t="s">
        <v>65</v>
      </c>
      <c r="B13" s="136"/>
      <c r="C13" s="143" t="str">
        <f>IF(入力!C14="","",入力!C14&amp;"　"&amp;入力!E14)</f>
        <v>赤鳥　克彦</v>
      </c>
      <c r="D13" s="143"/>
      <c r="E13" s="143"/>
      <c r="F13" s="143"/>
      <c r="G13" s="60"/>
      <c r="H13" s="60"/>
      <c r="I13" s="60"/>
      <c r="J13" s="60"/>
      <c r="K13" s="60"/>
      <c r="L13" s="60"/>
      <c r="M13" s="60"/>
      <c r="N13" s="60"/>
      <c r="O13" s="60"/>
    </row>
    <row r="14" spans="8:8" ht="15.0" customHeight="1">
      <c r="A14" s="136"/>
      <c r="B14" s="136"/>
      <c r="C14" s="143"/>
      <c r="D14" s="143"/>
      <c r="E14" s="143"/>
      <c r="F14" s="143"/>
      <c r="G14" s="60"/>
      <c r="H14" s="60"/>
      <c r="I14" s="60"/>
      <c r="J14" s="60"/>
      <c r="K14" s="60"/>
      <c r="L14" s="60"/>
      <c r="M14" s="60"/>
      <c r="N14" s="60"/>
      <c r="O14" s="60"/>
    </row>
    <row r="15" spans="8:8" ht="15.0" customHeight="1">
      <c r="A15" s="136" t="s">
        <v>140</v>
      </c>
      <c r="B15" s="136"/>
      <c r="C15" s="143" t="str">
        <f>IF(入力!C16="","",入力!C16&amp;"　"&amp;入力!E16)</f>
        <v>小川　麻里</v>
      </c>
      <c r="D15" s="143"/>
      <c r="E15" s="143"/>
      <c r="F15" s="147" t="s">
        <v>141</v>
      </c>
      <c r="G15" s="60"/>
      <c r="H15" s="60"/>
      <c r="I15" s="60"/>
      <c r="J15" s="60"/>
      <c r="K15" s="60"/>
      <c r="L15" s="60"/>
      <c r="M15" s="60"/>
      <c r="N15" s="60"/>
      <c r="O15" s="60"/>
    </row>
    <row r="16" spans="8:8" ht="15.0" customHeight="1">
      <c r="A16" s="136"/>
      <c r="B16" s="136"/>
      <c r="C16" s="143"/>
      <c r="D16" s="143"/>
      <c r="E16" s="143"/>
      <c r="F16" s="147"/>
      <c r="G16" s="60"/>
      <c r="H16" s="60"/>
      <c r="I16" s="60"/>
      <c r="J16" s="60"/>
      <c r="K16" s="60"/>
      <c r="L16" s="60"/>
      <c r="M16" s="60"/>
      <c r="N16" s="60"/>
      <c r="O16" s="60"/>
    </row>
    <row r="17" spans="8:8" ht="14.45" customHeight="1">
      <c r="A17" s="136" t="s">
        <v>76</v>
      </c>
      <c r="B17" s="136"/>
      <c r="C17" s="137" t="str">
        <f>IF(入力!C17="","",入力!C17&amp;"　"&amp;入力!E17)</f>
        <v>千葉県印西市印西市小林1763-6　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8:8" ht="14.45" customHeight="1">
      <c r="A18" s="136"/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</row>
    <row r="19" spans="8:8" ht="14.45" customHeight="1">
      <c r="A19" s="136" t="s">
        <v>32</v>
      </c>
      <c r="B19" s="136"/>
      <c r="C19" s="137" t="str">
        <f>IF(入力!C19="","",入力!C19&amp;"　"&amp;入力!E19)</f>
        <v>0476-97-1652　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8:8" ht="14.45" customHeight="1">
      <c r="A20" s="136"/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</row>
    <row r="21" spans="8:8" ht="14.45" customHeight="1">
      <c r="A21" s="136" t="s">
        <v>77</v>
      </c>
      <c r="B21" s="136"/>
      <c r="C21" s="137" t="str">
        <f>IF(入力!C21="","",入力!C21&amp;"－"&amp;入力!E21&amp;"－"&amp;入力!G21)</f>
        <v>090－2664－6377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</row>
    <row r="22" spans="8:8" ht="14.45" customHeight="1">
      <c r="A22" s="136"/>
      <c r="B22" s="136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</row>
    <row r="23" spans="8:8">
      <c r="A23" s="136"/>
      <c r="B23" s="136" t="s">
        <v>80</v>
      </c>
      <c r="C23" s="136" t="s">
        <v>142</v>
      </c>
      <c r="D23" s="136"/>
      <c r="E23" s="136"/>
      <c r="F23" s="136"/>
      <c r="G23" s="136" t="s">
        <v>83</v>
      </c>
      <c r="H23" s="136"/>
      <c r="I23" s="136" t="s">
        <v>84</v>
      </c>
      <c r="J23" s="136"/>
      <c r="K23" s="136"/>
      <c r="L23" s="136"/>
      <c r="M23" s="148" t="s">
        <v>85</v>
      </c>
      <c r="N23" s="148"/>
      <c r="O23" s="148"/>
    </row>
    <row r="24" spans="8:8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48"/>
      <c r="N24" s="148"/>
      <c r="O24" s="148"/>
    </row>
    <row r="25" spans="8:8" ht="15.0" customHeight="1">
      <c r="A25" s="136">
        <v>1.0</v>
      </c>
      <c r="B25" s="136" t="str">
        <f>IF(入力!B25="","",入力!B25)</f>
        <v>①</v>
      </c>
      <c r="C25" s="143" t="str">
        <f>IF(入力!C26="","",入力!C26&amp;"　"&amp;入力!E26)</f>
        <v>小川　里桜</v>
      </c>
      <c r="D25" s="143"/>
      <c r="E25" s="143"/>
      <c r="F25" s="143"/>
      <c r="G25" s="136">
        <f>IF(入力!G25="","",入力!G25)</f>
        <v>6.0</v>
      </c>
      <c r="H25" s="136" t="str">
        <f>IF(入力!H25="","",入力!H25)</f>
        <v/>
      </c>
      <c r="I25" s="136" t="str">
        <f>IF(入力!I25="","",入力!I25)</f>
        <v>小林北小学校</v>
      </c>
      <c r="J25" s="136" t="str">
        <f>IF(入力!J25="","",入力!J25)</f>
        <v/>
      </c>
      <c r="K25" s="136" t="str">
        <f>IF(入力!K25="","",入力!K25)</f>
        <v/>
      </c>
      <c r="L25" s="136" t="str">
        <f>IF(入力!L25="","",入力!L25)</f>
        <v/>
      </c>
      <c r="M25" s="148">
        <f>IF(入力!M25="","",入力!M25)</f>
        <v>5.1584397E8</v>
      </c>
      <c r="N25" s="148" t="str">
        <f>IF(入力!N25="","",入力!N25)</f>
        <v/>
      </c>
      <c r="O25" s="148" t="str">
        <f>IF(入力!O25="","",入力!O25)</f>
        <v/>
      </c>
    </row>
    <row r="26" spans="8:8" ht="15.0" customHeight="1">
      <c r="A26" s="136"/>
      <c r="B26" s="136"/>
      <c r="C26" s="143"/>
      <c r="D26" s="143"/>
      <c r="E26" s="143"/>
      <c r="F26" s="143"/>
      <c r="G26" s="136"/>
      <c r="H26" s="136"/>
      <c r="I26" s="136"/>
      <c r="J26" s="136"/>
      <c r="K26" s="136"/>
      <c r="L26" s="136"/>
      <c r="M26" s="148"/>
      <c r="N26" s="148"/>
      <c r="O26" s="148"/>
    </row>
    <row r="27" spans="8:8" ht="15.0" customHeight="1">
      <c r="A27" s="136">
        <v>2.0</v>
      </c>
      <c r="B27" s="136">
        <f>IF(入力!B27="","",入力!B27)</f>
        <v>2.0</v>
      </c>
      <c r="C27" s="143" t="str">
        <f>IF(入力!C28="","",入力!C28&amp;"　"&amp;入力!E28)</f>
        <v>大野　円香</v>
      </c>
      <c r="D27" s="143"/>
      <c r="E27" s="143"/>
      <c r="F27" s="143"/>
      <c r="G27" s="136">
        <f>IF(入力!G27="","",入力!G27)</f>
        <v>6.0</v>
      </c>
      <c r="H27" s="136" t="str">
        <f>IF(入力!H27="","",入力!H27)</f>
        <v/>
      </c>
      <c r="I27" s="136" t="str">
        <f>IF(入力!I27="","",入力!I27)</f>
        <v>滝野小学校</v>
      </c>
      <c r="J27" s="136" t="str">
        <f>IF(入力!J27="","",入力!J27)</f>
        <v/>
      </c>
      <c r="K27" s="136" t="str">
        <f>IF(入力!K27="","",入力!K27)</f>
        <v/>
      </c>
      <c r="L27" s="136" t="str">
        <f>IF(入力!L27="","",入力!L27)</f>
        <v/>
      </c>
      <c r="M27" s="148">
        <f>IF(入力!M27="","",入力!M27)</f>
        <v>5.16393638E8</v>
      </c>
      <c r="N27" s="148" t="str">
        <f>IF(入力!N27="","",入力!N27)</f>
        <v/>
      </c>
      <c r="O27" s="148" t="str">
        <f>IF(入力!O27="","",入力!O27)</f>
        <v/>
      </c>
    </row>
    <row r="28" spans="8:8" ht="15.0" customHeight="1">
      <c r="A28" s="136"/>
      <c r="B28" s="136"/>
      <c r="C28" s="143"/>
      <c r="D28" s="143"/>
      <c r="E28" s="143"/>
      <c r="F28" s="143"/>
      <c r="G28" s="136"/>
      <c r="H28" s="136"/>
      <c r="I28" s="136"/>
      <c r="J28" s="136"/>
      <c r="K28" s="136"/>
      <c r="L28" s="136"/>
      <c r="M28" s="148"/>
      <c r="N28" s="148"/>
      <c r="O28" s="148"/>
    </row>
    <row r="29" spans="8:8" ht="15.0" customHeight="1">
      <c r="A29" s="136">
        <v>3.0</v>
      </c>
      <c r="B29" s="136">
        <f>IF(入力!B29="","",入力!B29)</f>
        <v>3.0</v>
      </c>
      <c r="C29" s="143" t="str">
        <f>IF(入力!C30="","",入力!C30&amp;"　"&amp;入力!E30)</f>
        <v>菊池　凛</v>
      </c>
      <c r="D29" s="143"/>
      <c r="E29" s="143"/>
      <c r="F29" s="143"/>
      <c r="G29" s="136">
        <f>IF(入力!G29="","",入力!G29)</f>
        <v>5.0</v>
      </c>
      <c r="H29" s="136" t="str">
        <f>IF(入力!H29="","",入力!H29)</f>
        <v/>
      </c>
      <c r="I29" s="136" t="str">
        <f>IF(入力!I29="","",入力!I29)</f>
        <v>神宮寺小学校</v>
      </c>
      <c r="J29" s="136" t="str">
        <f>IF(入力!J29="","",入力!J29)</f>
        <v/>
      </c>
      <c r="K29" s="136" t="str">
        <f>IF(入力!K29="","",入力!K29)</f>
        <v/>
      </c>
      <c r="L29" s="136" t="str">
        <f>IF(入力!L29="","",入力!L29)</f>
        <v/>
      </c>
      <c r="M29" s="148">
        <f>IF(入力!M29="","",入力!M29)</f>
        <v>5.19034015E8</v>
      </c>
      <c r="N29" s="148" t="str">
        <f>IF(入力!N29="","",入力!N29)</f>
        <v/>
      </c>
      <c r="O29" s="148" t="str">
        <f>IF(入力!O29="","",入力!O29)</f>
        <v/>
      </c>
    </row>
    <row r="30" spans="8:8" ht="15.0" customHeight="1">
      <c r="A30" s="136"/>
      <c r="B30" s="136"/>
      <c r="C30" s="143"/>
      <c r="D30" s="143"/>
      <c r="E30" s="143"/>
      <c r="F30" s="143"/>
      <c r="G30" s="136"/>
      <c r="H30" s="136"/>
      <c r="I30" s="136"/>
      <c r="J30" s="136"/>
      <c r="K30" s="136"/>
      <c r="L30" s="136"/>
      <c r="M30" s="148"/>
      <c r="N30" s="148"/>
      <c r="O30" s="148"/>
    </row>
    <row r="31" spans="8:8" ht="15.0" customHeight="1">
      <c r="A31" s="136">
        <v>4.0</v>
      </c>
      <c r="B31" s="136">
        <f>IF(入力!B31="","",入力!B31)</f>
        <v>4.0</v>
      </c>
      <c r="C31" s="143" t="str">
        <f>IF(入力!C32="","",入力!C32&amp;"　"&amp;入力!E32)</f>
        <v>杉山　くらら</v>
      </c>
      <c r="D31" s="143"/>
      <c r="E31" s="143"/>
      <c r="F31" s="143"/>
      <c r="G31" s="136">
        <f>IF(入力!G31="","",入力!G31)</f>
        <v>5.0</v>
      </c>
      <c r="H31" s="136" t="str">
        <f>IF(入力!H31="","",入力!H31)</f>
        <v/>
      </c>
      <c r="I31" s="136" t="str">
        <f>IF(入力!I31="","",入力!I31)</f>
        <v>交進小学校</v>
      </c>
      <c r="J31" s="136" t="str">
        <f>IF(入力!J31="","",入力!J31)</f>
        <v/>
      </c>
      <c r="K31" s="136" t="str">
        <f>IF(入力!K31="","",入力!K31)</f>
        <v/>
      </c>
      <c r="L31" s="136" t="str">
        <f>IF(入力!L31="","",入力!L31)</f>
        <v/>
      </c>
      <c r="M31" s="148">
        <f>IF(入力!M31="","",入力!M31)</f>
        <v>5.13813132E8</v>
      </c>
      <c r="N31" s="148" t="str">
        <f>IF(入力!N31="","",入力!N31)</f>
        <v/>
      </c>
      <c r="O31" s="148" t="str">
        <f>IF(入力!O31="","",入力!O31)</f>
        <v/>
      </c>
    </row>
    <row r="32" spans="8:8" ht="15.0" customHeight="1">
      <c r="A32" s="136"/>
      <c r="B32" s="136"/>
      <c r="C32" s="143"/>
      <c r="D32" s="143"/>
      <c r="E32" s="143"/>
      <c r="F32" s="143"/>
      <c r="G32" s="136"/>
      <c r="H32" s="136"/>
      <c r="I32" s="136"/>
      <c r="J32" s="136"/>
      <c r="K32" s="136"/>
      <c r="L32" s="136"/>
      <c r="M32" s="148"/>
      <c r="N32" s="148"/>
      <c r="O32" s="148"/>
    </row>
    <row r="33" spans="8:8" ht="15.0" customHeight="1">
      <c r="A33" s="136">
        <v>5.0</v>
      </c>
      <c r="B33" s="136">
        <f>IF(入力!B33="","",入力!B33)</f>
        <v>5.0</v>
      </c>
      <c r="C33" s="143" t="str">
        <f>IF(入力!C34="","",入力!C34&amp;"　"&amp;入力!E34)</f>
        <v>冨重　陽咲</v>
      </c>
      <c r="D33" s="143"/>
      <c r="E33" s="143"/>
      <c r="F33" s="143"/>
      <c r="G33" s="136">
        <f>IF(入力!G33="","",入力!G33)</f>
        <v>4.0</v>
      </c>
      <c r="H33" s="136" t="str">
        <f>IF(入力!H33="","",入力!H33)</f>
        <v/>
      </c>
      <c r="I33" s="136" t="str">
        <f>IF(入力!I33="","",入力!I33)</f>
        <v>吾妻小学校</v>
      </c>
      <c r="J33" s="136" t="str">
        <f>IF(入力!J33="","",入力!J33)</f>
        <v/>
      </c>
      <c r="K33" s="136" t="str">
        <f>IF(入力!K33="","",入力!K33)</f>
        <v/>
      </c>
      <c r="L33" s="136" t="str">
        <f>IF(入力!L33="","",入力!L33)</f>
        <v/>
      </c>
      <c r="M33" s="148">
        <f>IF(入力!M33="","",入力!M33)</f>
        <v>5.18782498E8</v>
      </c>
      <c r="N33" s="148" t="str">
        <f>IF(入力!N33="","",入力!N33)</f>
        <v/>
      </c>
      <c r="O33" s="148" t="str">
        <f>IF(入力!O33="","",入力!O33)</f>
        <v/>
      </c>
    </row>
    <row r="34" spans="8:8" ht="15.0" customHeight="1">
      <c r="A34" s="136"/>
      <c r="B34" s="136"/>
      <c r="C34" s="143"/>
      <c r="D34" s="143"/>
      <c r="E34" s="143"/>
      <c r="F34" s="143"/>
      <c r="G34" s="136"/>
      <c r="H34" s="136"/>
      <c r="I34" s="136"/>
      <c r="J34" s="136"/>
      <c r="K34" s="136"/>
      <c r="L34" s="136"/>
      <c r="M34" s="148"/>
      <c r="N34" s="148"/>
      <c r="O34" s="148"/>
    </row>
    <row r="35" spans="8:8" ht="15.0" customHeight="1">
      <c r="A35" s="136">
        <v>6.0</v>
      </c>
      <c r="B35" s="136">
        <f>IF(入力!B35="","",入力!B35)</f>
        <v>6.0</v>
      </c>
      <c r="C35" s="143" t="str">
        <f>IF(入力!C36="","",入力!C36&amp;"　"&amp;入力!E36)</f>
        <v>菊池　史衣</v>
      </c>
      <c r="D35" s="143"/>
      <c r="E35" s="143"/>
      <c r="F35" s="143"/>
      <c r="G35" s="136">
        <f>IF(入力!G35="","",入力!G35)</f>
        <v>4.0</v>
      </c>
      <c r="H35" s="136" t="str">
        <f>IF(入力!H35="","",入力!H35)</f>
        <v/>
      </c>
      <c r="I35" s="136" t="str">
        <f>IF(入力!I35="","",入力!I35)</f>
        <v>神宮寺小学校</v>
      </c>
      <c r="J35" s="136" t="str">
        <f>IF(入力!J35="","",入力!J35)</f>
        <v/>
      </c>
      <c r="K35" s="136" t="str">
        <f>IF(入力!K35="","",入力!K35)</f>
        <v/>
      </c>
      <c r="L35" s="136" t="str">
        <f>IF(入力!L35="","",入力!L35)</f>
        <v/>
      </c>
      <c r="M35" s="148">
        <f>IF(入力!M35="","",入力!M35)</f>
        <v>5.18793784E8</v>
      </c>
      <c r="N35" s="148" t="str">
        <f>IF(入力!N35="","",入力!N35)</f>
        <v/>
      </c>
      <c r="O35" s="148" t="str">
        <f>IF(入力!O35="","",入力!O35)</f>
        <v/>
      </c>
    </row>
    <row r="36" spans="8:8" ht="15.0" customHeight="1">
      <c r="A36" s="136"/>
      <c r="B36" s="136"/>
      <c r="C36" s="143"/>
      <c r="D36" s="143"/>
      <c r="E36" s="143"/>
      <c r="F36" s="143"/>
      <c r="G36" s="136"/>
      <c r="H36" s="136"/>
      <c r="I36" s="136"/>
      <c r="J36" s="136"/>
      <c r="K36" s="136"/>
      <c r="L36" s="136"/>
      <c r="M36" s="148"/>
      <c r="N36" s="148"/>
      <c r="O36" s="148"/>
    </row>
    <row r="37" spans="8:8" ht="15.0" customHeight="1">
      <c r="A37" s="136">
        <v>7.0</v>
      </c>
      <c r="B37" s="136">
        <f>IF(入力!B37="","",入力!B37)</f>
        <v>7.0</v>
      </c>
      <c r="C37" s="143" t="str">
        <f>IF(入力!C38="","",入力!C38&amp;"　"&amp;入力!E38)</f>
        <v>松﨑　梨衣</v>
      </c>
      <c r="D37" s="143"/>
      <c r="E37" s="143"/>
      <c r="F37" s="143"/>
      <c r="G37" s="136">
        <f>IF(入力!G37="","",入力!G37)</f>
        <v>3.0</v>
      </c>
      <c r="H37" s="136" t="str">
        <f>IF(入力!H37="","",入力!H37)</f>
        <v/>
      </c>
      <c r="I37" s="136" t="str">
        <f>IF(入力!I37="","",入力!I37)</f>
        <v>吾妻小学校</v>
      </c>
      <c r="J37" s="136" t="str">
        <f>IF(入力!J37="","",入力!J37)</f>
        <v/>
      </c>
      <c r="K37" s="136" t="str">
        <f>IF(入力!K37="","",入力!K37)</f>
        <v/>
      </c>
      <c r="L37" s="136" t="str">
        <f>IF(入力!L37="","",入力!L37)</f>
        <v/>
      </c>
      <c r="M37" s="148">
        <f>IF(入力!M37="","",入力!M37)</f>
        <v>5.16386858E8</v>
      </c>
      <c r="N37" s="148" t="str">
        <f>IF(入力!N37="","",入力!N37)</f>
        <v/>
      </c>
      <c r="O37" s="148" t="str">
        <f>IF(入力!O37="","",入力!O37)</f>
        <v/>
      </c>
    </row>
    <row r="38" spans="8:8" ht="15.0" customHeight="1">
      <c r="A38" s="136"/>
      <c r="B38" s="136"/>
      <c r="C38" s="143"/>
      <c r="D38" s="143"/>
      <c r="E38" s="143"/>
      <c r="F38" s="143"/>
      <c r="G38" s="136"/>
      <c r="H38" s="136"/>
      <c r="I38" s="136"/>
      <c r="J38" s="136"/>
      <c r="K38" s="136"/>
      <c r="L38" s="136"/>
      <c r="M38" s="148"/>
      <c r="N38" s="148"/>
      <c r="O38" s="148"/>
    </row>
    <row r="39" spans="8:8" ht="15.0" customHeight="1">
      <c r="A39" s="136">
        <v>8.0</v>
      </c>
      <c r="B39" s="136">
        <f>IF(入力!B39="","",入力!B39)</f>
        <v>8.0</v>
      </c>
      <c r="C39" s="143" t="str">
        <f>IF(入力!C40="","",入力!C40&amp;"　"&amp;入力!E40)</f>
        <v>若林　律緒奈</v>
      </c>
      <c r="D39" s="143"/>
      <c r="E39" s="143"/>
      <c r="F39" s="143"/>
      <c r="G39" s="136">
        <f>IF(入力!G39="","",入力!G39)</f>
        <v>3.0</v>
      </c>
      <c r="H39" s="136" t="str">
        <f>IF(入力!H39="","",入力!H39)</f>
        <v/>
      </c>
      <c r="I39" s="136" t="str">
        <f>IF(入力!I39="","",入力!I39)</f>
        <v>神宮寺小学校</v>
      </c>
      <c r="J39" s="136" t="str">
        <f>IF(入力!J39="","",入力!J39)</f>
        <v/>
      </c>
      <c r="K39" s="136" t="str">
        <f>IF(入力!K39="","",入力!K39)</f>
        <v/>
      </c>
      <c r="L39" s="136" t="str">
        <f>IF(入力!L39="","",入力!L39)</f>
        <v/>
      </c>
      <c r="M39" s="148">
        <f>IF(入力!M39="","",入力!M39)</f>
        <v>5.1675863700000006E8</v>
      </c>
      <c r="N39" s="148" t="str">
        <f>IF(入力!N39="","",入力!N39)</f>
        <v/>
      </c>
      <c r="O39" s="148" t="str">
        <f>IF(入力!O39="","",入力!O39)</f>
        <v/>
      </c>
    </row>
    <row r="40" spans="8:8" ht="15.0" customHeight="1">
      <c r="A40" s="136"/>
      <c r="B40" s="136"/>
      <c r="C40" s="143"/>
      <c r="D40" s="143"/>
      <c r="E40" s="143"/>
      <c r="F40" s="143"/>
      <c r="G40" s="136"/>
      <c r="H40" s="136"/>
      <c r="I40" s="136"/>
      <c r="J40" s="136"/>
      <c r="K40" s="136"/>
      <c r="L40" s="136"/>
      <c r="M40" s="148"/>
      <c r="N40" s="148"/>
      <c r="O40" s="148"/>
    </row>
    <row r="41" spans="8:8" ht="15.0" customHeight="1">
      <c r="A41" s="136">
        <v>9.0</v>
      </c>
      <c r="B41" s="136">
        <f>IF(入力!B41="","",入力!B41)</f>
        <v>9.0</v>
      </c>
      <c r="C41" s="143" t="str">
        <f>IF(入力!C42="","",入力!C42&amp;"　"&amp;入力!E42)</f>
        <v>狭山　智咲</v>
      </c>
      <c r="D41" s="143"/>
      <c r="E41" s="143"/>
      <c r="F41" s="143"/>
      <c r="G41" s="136">
        <f>IF(入力!G41="","",入力!G41)</f>
        <v>3.0</v>
      </c>
      <c r="H41" s="136" t="str">
        <f>IF(入力!H41="","",入力!H41)</f>
        <v/>
      </c>
      <c r="I41" s="136" t="str">
        <f>IF(入力!I41="","",入力!I41)</f>
        <v>吾妻小学校</v>
      </c>
      <c r="J41" s="136" t="str">
        <f>IF(入力!J41="","",入力!J41)</f>
        <v/>
      </c>
      <c r="K41" s="136" t="str">
        <f>IF(入力!K41="","",入力!K41)</f>
        <v/>
      </c>
      <c r="L41" s="136" t="str">
        <f>IF(入力!L41="","",入力!L41)</f>
        <v/>
      </c>
      <c r="M41" s="148">
        <f>IF(入力!M41="","",入力!M41)</f>
        <v>5.18924959E8</v>
      </c>
      <c r="N41" s="148" t="str">
        <f>IF(入力!N41="","",入力!N41)</f>
        <v/>
      </c>
      <c r="O41" s="148" t="str">
        <f>IF(入力!O41="","",入力!O41)</f>
        <v/>
      </c>
    </row>
    <row r="42" spans="8:8" ht="15.0" customHeight="1">
      <c r="A42" s="136"/>
      <c r="B42" s="136"/>
      <c r="C42" s="143"/>
      <c r="D42" s="143"/>
      <c r="E42" s="143"/>
      <c r="F42" s="143"/>
      <c r="G42" s="136"/>
      <c r="H42" s="136"/>
      <c r="I42" s="136"/>
      <c r="J42" s="136"/>
      <c r="K42" s="136"/>
      <c r="L42" s="136"/>
      <c r="M42" s="148"/>
      <c r="N42" s="148"/>
      <c r="O42" s="148"/>
    </row>
    <row r="43" spans="8:8" ht="15.0" customHeight="1">
      <c r="A43" s="136">
        <v>10.0</v>
      </c>
      <c r="B43" s="136">
        <f>IF(入力!B43="","",入力!B43)</f>
        <v>10.0</v>
      </c>
      <c r="C43" s="143" t="str">
        <f>IF(入力!C44="","",入力!C44&amp;"　"&amp;入力!E44)</f>
        <v>松﨑　芙羽</v>
      </c>
      <c r="D43" s="143"/>
      <c r="E43" s="143"/>
      <c r="F43" s="143"/>
      <c r="G43" s="136">
        <f>IF(入力!G43="","",入力!G43)</f>
        <v>1.0</v>
      </c>
      <c r="H43" s="136" t="str">
        <f>IF(入力!H43="","",入力!H43)</f>
        <v/>
      </c>
      <c r="I43" s="136" t="str">
        <f>IF(入力!I43="","",入力!I43)</f>
        <v>吾妻小学校</v>
      </c>
      <c r="J43" s="136" t="str">
        <f>IF(入力!J43="","",入力!J43)</f>
        <v/>
      </c>
      <c r="K43" s="136" t="str">
        <f>IF(入力!K43="","",入力!K43)</f>
        <v/>
      </c>
      <c r="L43" s="136" t="str">
        <f>IF(入力!L43="","",入力!L43)</f>
        <v/>
      </c>
      <c r="M43" s="148">
        <f>IF(入力!M43="","",入力!M43)</f>
        <v>5.1903402200000006E8</v>
      </c>
      <c r="N43" s="148" t="str">
        <f>IF(入力!N43="","",入力!N43)</f>
        <v/>
      </c>
      <c r="O43" s="148" t="str">
        <f>IF(入力!O43="","",入力!O43)</f>
        <v/>
      </c>
    </row>
    <row r="44" spans="8:8" ht="15.0" customHeight="1">
      <c r="A44" s="136"/>
      <c r="B44" s="136"/>
      <c r="C44" s="143"/>
      <c r="D44" s="143"/>
      <c r="E44" s="143"/>
      <c r="F44" s="143"/>
      <c r="G44" s="136"/>
      <c r="H44" s="136"/>
      <c r="I44" s="136"/>
      <c r="J44" s="136"/>
      <c r="K44" s="136"/>
      <c r="L44" s="136"/>
      <c r="M44" s="148"/>
      <c r="N44" s="148"/>
      <c r="O44" s="148"/>
    </row>
    <row r="45" spans="8:8" ht="15.0" customHeight="1">
      <c r="A45" s="136">
        <v>11.0</v>
      </c>
      <c r="B45" s="136">
        <f>IF(入力!B45="","",入力!B45)</f>
        <v>11.0</v>
      </c>
      <c r="C45" s="143" t="str">
        <f>IF(入力!C46="","",入力!C46&amp;"　"&amp;入力!E46)</f>
        <v>齊藤　恵理</v>
      </c>
      <c r="D45" s="143"/>
      <c r="E45" s="143"/>
      <c r="F45" s="143"/>
      <c r="G45" s="136">
        <f>IF(入力!G45="","",入力!G45)</f>
        <v>1.0</v>
      </c>
      <c r="H45" s="136" t="str">
        <f>IF(入力!H45="","",入力!H45)</f>
        <v/>
      </c>
      <c r="I45" s="136" t="str">
        <f>IF(入力!I45="","",入力!I45)</f>
        <v>平賀小学校</v>
      </c>
      <c r="J45" s="136" t="str">
        <f>IF(入力!J45="","",入力!J45)</f>
        <v/>
      </c>
      <c r="K45" s="136" t="str">
        <f>IF(入力!K45="","",入力!K45)</f>
        <v/>
      </c>
      <c r="L45" s="136" t="str">
        <f>IF(入力!L45="","",入力!L45)</f>
        <v/>
      </c>
      <c r="M45" s="148">
        <f>IF(入力!M45="","",入力!M45)</f>
        <v>5.19569296E8</v>
      </c>
      <c r="N45" s="148" t="str">
        <f>IF(入力!N45="","",入力!N45)</f>
        <v/>
      </c>
      <c r="O45" s="148" t="str">
        <f>IF(入力!O45="","",入力!O45)</f>
        <v/>
      </c>
    </row>
    <row r="46" spans="8:8" ht="15.0" customHeight="1">
      <c r="A46" s="136"/>
      <c r="B46" s="136"/>
      <c r="C46" s="143"/>
      <c r="D46" s="143"/>
      <c r="E46" s="143"/>
      <c r="F46" s="143"/>
      <c r="G46" s="136"/>
      <c r="H46" s="136"/>
      <c r="I46" s="136"/>
      <c r="J46" s="136"/>
      <c r="K46" s="136"/>
      <c r="L46" s="136"/>
      <c r="M46" s="148"/>
      <c r="N46" s="148"/>
      <c r="O46" s="148"/>
    </row>
    <row r="47" spans="8:8" ht="15.0" customHeight="1">
      <c r="A47" s="136">
        <v>12.0</v>
      </c>
      <c r="B47" s="136" t="str">
        <f>IF(入力!B47="","",入力!B47)</f>
        <v/>
      </c>
      <c r="C47" s="143" t="str">
        <f>IF(入力!C48="","",入力!C48&amp;"　"&amp;入力!E48)</f>
        <v/>
      </c>
      <c r="D47" s="143"/>
      <c r="E47" s="143"/>
      <c r="F47" s="143"/>
      <c r="G47" s="136" t="str">
        <f>IF(入力!G47="","",入力!G47)</f>
        <v/>
      </c>
      <c r="H47" s="136" t="str">
        <f>IF(入力!H47="","",入力!H47)</f>
        <v/>
      </c>
      <c r="I47" s="136" t="str">
        <f>IF(入力!I47="","",入力!I47)</f>
        <v/>
      </c>
      <c r="J47" s="136" t="str">
        <f>IF(入力!J47="","",入力!J47)</f>
        <v/>
      </c>
      <c r="K47" s="136" t="str">
        <f>IF(入力!K47="","",入力!K47)</f>
        <v/>
      </c>
      <c r="L47" s="136" t="str">
        <f>IF(入力!L47="","",入力!L47)</f>
        <v/>
      </c>
      <c r="M47" s="148" t="str">
        <f>IF(入力!M47="","",入力!M47)</f>
        <v/>
      </c>
      <c r="N47" s="148" t="str">
        <f>IF(入力!N47="","",入力!N47)</f>
        <v/>
      </c>
      <c r="O47" s="148" t="str">
        <f>IF(入力!O47="","",入力!O47)</f>
        <v/>
      </c>
    </row>
    <row r="48" spans="8:8" ht="15.0" customHeight="1">
      <c r="A48" s="136"/>
      <c r="B48" s="136"/>
      <c r="C48" s="143"/>
      <c r="D48" s="143"/>
      <c r="E48" s="143"/>
      <c r="F48" s="143"/>
      <c r="G48" s="136"/>
      <c r="H48" s="136"/>
      <c r="I48" s="136"/>
      <c r="J48" s="136"/>
      <c r="K48" s="136"/>
      <c r="L48" s="136"/>
      <c r="M48" s="148"/>
      <c r="N48" s="148"/>
      <c r="O48" s="148"/>
    </row>
    <row r="49" spans="8:8" ht="15.0" customHeight="1">
      <c r="A49" s="136">
        <v>13.0</v>
      </c>
      <c r="B49" s="136" t="str">
        <f>IF(入力!B49="","",入力!B49)</f>
        <v/>
      </c>
      <c r="C49" s="143" t="str">
        <f>IF(入力!C50="","",入力!C50&amp;"　"&amp;入力!E50)</f>
        <v/>
      </c>
      <c r="D49" s="143"/>
      <c r="E49" s="143"/>
      <c r="F49" s="143"/>
      <c r="G49" s="136" t="str">
        <f>IF(入力!G49="","",入力!G49)</f>
        <v/>
      </c>
      <c r="H49" s="136" t="str">
        <f>IF(入力!H49="","",入力!H49)</f>
        <v/>
      </c>
      <c r="I49" s="136" t="str">
        <f>IF(入力!I49="","",入力!I49)</f>
        <v/>
      </c>
      <c r="J49" s="136" t="str">
        <f>IF(入力!J49="","",入力!J49)</f>
        <v/>
      </c>
      <c r="K49" s="136" t="str">
        <f>IF(入力!K49="","",入力!K49)</f>
        <v/>
      </c>
      <c r="L49" s="136" t="str">
        <f>IF(入力!L49="","",入力!L49)</f>
        <v/>
      </c>
      <c r="M49" s="148" t="str">
        <f>IF(入力!M49="","",入力!M49)</f>
        <v/>
      </c>
      <c r="N49" s="148" t="str">
        <f>IF(入力!N49="","",入力!N49)</f>
        <v/>
      </c>
      <c r="O49" s="148" t="str">
        <f>IF(入力!O49="","",入力!O49)</f>
        <v/>
      </c>
    </row>
    <row r="50" spans="8:8" ht="15.0" customHeight="1">
      <c r="A50" s="136"/>
      <c r="B50" s="136"/>
      <c r="C50" s="143"/>
      <c r="D50" s="143"/>
      <c r="E50" s="143"/>
      <c r="F50" s="143"/>
      <c r="G50" s="136"/>
      <c r="H50" s="136"/>
      <c r="I50" s="136"/>
      <c r="J50" s="136"/>
      <c r="K50" s="136"/>
      <c r="L50" s="136"/>
      <c r="M50" s="148"/>
      <c r="N50" s="148"/>
      <c r="O50" s="148"/>
    </row>
    <row r="51" spans="8:8" ht="15.0" customHeight="1">
      <c r="A51" s="136">
        <v>14.0</v>
      </c>
      <c r="B51" s="136" t="str">
        <f>IF(入力!B51="","",入力!B51)</f>
        <v/>
      </c>
      <c r="C51" s="143" t="str">
        <f>IF(入力!C52="","",入力!C52&amp;"　"&amp;入力!E52)</f>
        <v/>
      </c>
      <c r="D51" s="143"/>
      <c r="E51" s="143"/>
      <c r="F51" s="143"/>
      <c r="G51" s="136" t="str">
        <f>IF(入力!G51="","",入力!G51)</f>
        <v/>
      </c>
      <c r="H51" s="136" t="str">
        <f>IF(入力!H51="","",入力!H51)</f>
        <v/>
      </c>
      <c r="I51" s="136" t="str">
        <f>IF(入力!I51="","",入力!I51)</f>
        <v/>
      </c>
      <c r="J51" s="136" t="str">
        <f>IF(入力!J51="","",入力!J51)</f>
        <v/>
      </c>
      <c r="K51" s="136" t="str">
        <f>IF(入力!K51="","",入力!K51)</f>
        <v/>
      </c>
      <c r="L51" s="136" t="str">
        <f>IF(入力!L51="","",入力!L51)</f>
        <v/>
      </c>
      <c r="M51" s="148" t="str">
        <f>IF(入力!M51="","",入力!M51)</f>
        <v/>
      </c>
      <c r="N51" s="148" t="str">
        <f>IF(入力!N51="","",入力!N51)</f>
        <v/>
      </c>
      <c r="O51" s="148" t="str">
        <f>IF(入力!O51="","",入力!O51)</f>
        <v/>
      </c>
    </row>
    <row r="52" spans="8:8" ht="15.75" customHeight="1">
      <c r="A52" s="136"/>
      <c r="B52" s="136"/>
      <c r="C52" s="143"/>
      <c r="D52" s="143"/>
      <c r="E52" s="143"/>
      <c r="F52" s="143"/>
      <c r="G52" s="136"/>
      <c r="H52" s="136"/>
      <c r="I52" s="136"/>
      <c r="J52" s="136"/>
      <c r="K52" s="136"/>
      <c r="L52" s="136"/>
      <c r="M52" s="148"/>
      <c r="N52" s="148"/>
      <c r="O52" s="148"/>
    </row>
    <row r="53" spans="8:8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</row>
    <row r="54" spans="8:8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</row>
  </sheetData>
  <sheetProtection sheet="1" objects="1" scenarios="1"/>
  <mergeCells count="129">
    <mergeCell ref="A1:O1"/>
    <mergeCell ref="G6:I6"/>
    <mergeCell ref="J6:L6"/>
    <mergeCell ref="M6:O6"/>
    <mergeCell ref="J9:L10"/>
    <mergeCell ref="A17:B18"/>
    <mergeCell ref="C17:O18"/>
    <mergeCell ref="A13:B14"/>
    <mergeCell ref="A6:B8"/>
    <mergeCell ref="C2:I3"/>
    <mergeCell ref="J5:O5"/>
    <mergeCell ref="A4:B5"/>
    <mergeCell ref="G7:I8"/>
    <mergeCell ref="A9:B10"/>
    <mergeCell ref="C4:I5"/>
    <mergeCell ref="M7:O8"/>
    <mergeCell ref="A2:B3"/>
    <mergeCell ref="A11:B12"/>
    <mergeCell ref="M9:O10"/>
    <mergeCell ref="C6:F8"/>
    <mergeCell ref="J7:L8"/>
    <mergeCell ref="C13:F14"/>
    <mergeCell ref="M11:O12"/>
    <mergeCell ref="A15:B16"/>
    <mergeCell ref="G9:I10"/>
    <mergeCell ref="J11:L12"/>
    <mergeCell ref="C9:F10"/>
    <mergeCell ref="G13:O14"/>
    <mergeCell ref="I49:L50"/>
    <mergeCell ref="A51:A52"/>
    <mergeCell ref="C49:F50"/>
    <mergeCell ref="G49:H50"/>
    <mergeCell ref="C51:F52"/>
    <mergeCell ref="I31:L32"/>
    <mergeCell ref="B39:B40"/>
    <mergeCell ref="I43:L44"/>
    <mergeCell ref="B49:B50"/>
    <mergeCell ref="C47:F48"/>
    <mergeCell ref="C45:F46"/>
    <mergeCell ref="G47:H48"/>
    <mergeCell ref="M47:O48"/>
    <mergeCell ref="M49:O50"/>
    <mergeCell ref="A37:A38"/>
    <mergeCell ref="M35:O36"/>
    <mergeCell ref="A33:A34"/>
    <mergeCell ref="M37:O38"/>
    <mergeCell ref="C43:F44"/>
    <mergeCell ref="I47:L48"/>
    <mergeCell ref="A49:A50"/>
    <mergeCell ref="B51:B52"/>
    <mergeCell ref="G51:H52"/>
    <mergeCell ref="I51:L52"/>
    <mergeCell ref="M51:O52"/>
    <mergeCell ref="A53:O54"/>
    <mergeCell ref="B41:B42"/>
    <mergeCell ref="I45:L46"/>
    <mergeCell ref="A47:A48"/>
    <mergeCell ref="I41:L42"/>
    <mergeCell ref="C39:F40"/>
    <mergeCell ref="G37:H38"/>
    <mergeCell ref="G39:H40"/>
    <mergeCell ref="C41:F42"/>
    <mergeCell ref="G41:H42"/>
    <mergeCell ref="M41:O42"/>
    <mergeCell ref="A43:A44"/>
    <mergeCell ref="C35:F36"/>
    <mergeCell ref="I37:L38"/>
    <mergeCell ref="A39:A40"/>
    <mergeCell ref="A45:A46"/>
    <mergeCell ref="B45:B46"/>
    <mergeCell ref="M43:O44"/>
    <mergeCell ref="B37:B38"/>
    <mergeCell ref="J2:O3"/>
    <mergeCell ref="C11:F12"/>
    <mergeCell ref="M25:O26"/>
    <mergeCell ref="B29:B30"/>
    <mergeCell ref="B23:B24"/>
    <mergeCell ref="C21:O22"/>
    <mergeCell ref="C15:E16"/>
    <mergeCell ref="A19:B20"/>
    <mergeCell ref="G23:H24"/>
    <mergeCell ref="A23:A24"/>
    <mergeCell ref="C19:O20"/>
    <mergeCell ref="G11:I12"/>
    <mergeCell ref="I29:L30"/>
    <mergeCell ref="B33:B34"/>
    <mergeCell ref="B31:B32"/>
    <mergeCell ref="C29:F30"/>
    <mergeCell ref="C31:F32"/>
    <mergeCell ref="M31:O32"/>
    <mergeCell ref="A25:A26"/>
    <mergeCell ref="F15:F16"/>
    <mergeCell ref="M23:O24"/>
    <mergeCell ref="C23:F24"/>
    <mergeCell ref="C25:F26"/>
    <mergeCell ref="C37:F38"/>
    <mergeCell ref="I39:L40"/>
    <mergeCell ref="A41:A42"/>
    <mergeCell ref="B35:B36"/>
    <mergeCell ref="G33:H34"/>
    <mergeCell ref="I35:L36"/>
    <mergeCell ref="C33:F34"/>
    <mergeCell ref="G35:H36"/>
    <mergeCell ref="G15:O16"/>
    <mergeCell ref="B27:B28"/>
    <mergeCell ref="B25:B26"/>
    <mergeCell ref="G31:H32"/>
    <mergeCell ref="I27:L28"/>
    <mergeCell ref="A29:A30"/>
    <mergeCell ref="A21:B22"/>
    <mergeCell ref="I25:L26"/>
    <mergeCell ref="C27:F28"/>
    <mergeCell ref="A35:A36"/>
    <mergeCell ref="I33:L34"/>
    <mergeCell ref="G29:H30"/>
    <mergeCell ref="M33:O34"/>
    <mergeCell ref="I23:L24"/>
    <mergeCell ref="A27:A28"/>
    <mergeCell ref="M27:O28"/>
    <mergeCell ref="G27:H28"/>
    <mergeCell ref="M39:O40"/>
    <mergeCell ref="B43:B44"/>
    <mergeCell ref="G45:H46"/>
    <mergeCell ref="M29:O30"/>
    <mergeCell ref="G25:H26"/>
    <mergeCell ref="A31:A32"/>
    <mergeCell ref="B47:B48"/>
    <mergeCell ref="G43:H44"/>
    <mergeCell ref="M45:O46"/>
  </mergeCells>
  <pageMargins left="0.4097222222222222" right="0.4" top="0.5798611111111112" bottom="0.5798611111111112" header="0.5118055555555555" footer="0.5118055555555555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indexed="23"/>
  </sheetPr>
  <dimension ref="A1:AP352"/>
  <sheetViews>
    <sheetView workbookViewId="0" showGridLines="0">
      <selection activeCell="K14" sqref="K14"/>
    </sheetView>
  </sheetViews>
  <sheetFormatPr defaultRowHeight="12.75" defaultColWidth="9"/>
  <cols>
    <col min="1" max="1" customWidth="1" width="12.1015625" style="217"/>
    <col min="2" max="2" customWidth="1" width="29.699219" style="217"/>
    <col min="3" max="3" customWidth="1" width="9.8984375" style="217"/>
    <col min="4" max="4" customWidth="1" width="9.8984375" style="217"/>
    <col min="5" max="5" customWidth="1" width="9.8984375" style="217"/>
    <col min="6" max="6" customWidth="1" width="9.8984375" style="217"/>
    <col min="7" max="7" customWidth="1" width="9.8984375" style="217"/>
    <col min="8" max="8" customWidth="1" width="9.8984375" style="217"/>
    <col min="9" max="9" customWidth="1" width="9.8984375" style="217"/>
    <col min="10" max="10" customWidth="1" width="9.8984375" style="217"/>
    <col min="11" max="11" customWidth="1" width="9.8984375" style="217"/>
    <col min="12" max="12" customWidth="1" width="9.8984375" style="217"/>
    <col min="13" max="13" customWidth="1" width="9.8984375" style="217"/>
    <col min="14" max="14" customWidth="1" width="9.8984375" style="217"/>
    <col min="15" max="15" customWidth="1" width="9.8984375" style="217"/>
    <col min="16" max="16" customWidth="1" width="9.8984375" style="217"/>
    <col min="17" max="17" customWidth="1" width="9.8984375" style="217"/>
    <col min="18" max="18" customWidth="1" width="9.8984375" style="217"/>
    <col min="19" max="19" customWidth="1" width="9.8984375" style="217"/>
    <col min="20" max="20" customWidth="1" width="9.8984375" style="217"/>
    <col min="21" max="21" customWidth="1" width="9.8984375" style="217"/>
    <col min="22" max="22" customWidth="1" width="9.8984375" style="217"/>
    <col min="23" max="23" customWidth="1" width="9.8984375" style="217"/>
    <col min="24" max="24" customWidth="1" width="9.8984375" style="217"/>
    <col min="25" max="25" customWidth="1" width="9.8984375" style="217"/>
    <col min="26" max="26" customWidth="1" width="9.8984375" style="217"/>
    <col min="27" max="27" customWidth="1" width="9.8984375" style="217"/>
    <col min="28" max="28" customWidth="1" width="9.8984375" style="217"/>
    <col min="29" max="29" customWidth="1" width="9.8984375" style="217"/>
    <col min="30" max="30" customWidth="1" width="9.8984375" style="217"/>
    <col min="31" max="31" customWidth="1" width="9.8984375" style="217"/>
    <col min="32" max="32" customWidth="1" width="9.8984375" style="217"/>
    <col min="33" max="33" customWidth="1" width="9.8984375" style="217"/>
    <col min="34" max="34" customWidth="1" width="9.8984375" style="217"/>
    <col min="35" max="35" customWidth="1" width="9.8984375" style="217"/>
    <col min="36" max="36" customWidth="1" width="9.8984375" style="217"/>
    <col min="37" max="37" customWidth="1" width="9.8984375" style="217"/>
    <col min="38" max="38" customWidth="1" width="9.8984375" style="217"/>
    <col min="39" max="39" customWidth="1" width="9.8984375" style="217"/>
    <col min="40" max="40" customWidth="1" width="9.8984375" style="217"/>
    <col min="41" max="41" customWidth="1" width="9.8984375" style="217"/>
    <col min="42" max="42" customWidth="1" width="9.8984375" style="217"/>
    <col min="43" max="43" customWidth="1" width="9.8984375" style="217"/>
    <col min="44" max="44" customWidth="1" width="9.8984375" style="217"/>
    <col min="45" max="45" customWidth="1" width="9.8984375" style="217"/>
    <col min="46" max="46" customWidth="1" width="9.8984375" style="217"/>
    <col min="47" max="47" customWidth="1" width="9.8984375" style="217"/>
    <col min="48" max="48" customWidth="1" width="9.8984375" style="217"/>
    <col min="49" max="49" customWidth="1" width="9.8984375" style="217"/>
    <col min="50" max="50" customWidth="1" width="9.8984375" style="217"/>
    <col min="51" max="51" customWidth="1" width="9.8984375" style="217"/>
    <col min="52" max="52" customWidth="1" width="9.8984375" style="217"/>
    <col min="53" max="53" customWidth="1" width="9.8984375" style="217"/>
    <col min="54" max="54" customWidth="1" width="9.8984375" style="217"/>
    <col min="55" max="55" customWidth="1" width="9.8984375" style="217"/>
    <col min="56" max="56" customWidth="1" width="9.8984375" style="217"/>
    <col min="57" max="57" customWidth="1" width="9.8984375" style="217"/>
    <col min="58" max="58" customWidth="1" width="9.8984375" style="217"/>
    <col min="59" max="59" customWidth="1" width="9.8984375" style="217"/>
    <col min="60" max="60" customWidth="1" width="9.8984375" style="217"/>
    <col min="61" max="61" customWidth="1" width="9.8984375" style="217"/>
    <col min="62" max="62" customWidth="1" width="9.8984375" style="217"/>
    <col min="63" max="63" customWidth="1" width="9.8984375" style="217"/>
    <col min="64" max="64" customWidth="1" width="9.8984375" style="217"/>
    <col min="65" max="65" customWidth="1" width="9.8984375" style="217"/>
    <col min="66" max="66" customWidth="1" width="9.8984375" style="217"/>
    <col min="67" max="67" customWidth="1" width="9.8984375" style="217"/>
    <col min="68" max="68" customWidth="1" width="9.8984375" style="217"/>
    <col min="69" max="69" customWidth="1" width="9.8984375" style="217"/>
    <col min="70" max="70" customWidth="1" width="9.8984375" style="217"/>
    <col min="71" max="71" customWidth="1" width="9.8984375" style="217"/>
    <col min="72" max="72" customWidth="1" width="9.8984375" style="217"/>
    <col min="73" max="73" customWidth="1" width="9.8984375" style="217"/>
    <col min="74" max="74" customWidth="1" width="9.8984375" style="217"/>
    <col min="75" max="75" customWidth="1" width="9.8984375" style="217"/>
    <col min="76" max="76" customWidth="1" width="9.8984375" style="217"/>
    <col min="77" max="77" customWidth="1" width="9.8984375" style="217"/>
    <col min="78" max="78" customWidth="1" width="9.8984375" style="217"/>
    <col min="79" max="79" customWidth="1" width="9.8984375" style="217"/>
    <col min="80" max="80" customWidth="1" width="9.8984375" style="217"/>
    <col min="81" max="81" customWidth="1" width="9.8984375" style="217"/>
    <col min="82" max="82" customWidth="1" width="9.8984375" style="217"/>
    <col min="83" max="83" customWidth="1" width="9.8984375" style="217"/>
    <col min="84" max="84" customWidth="1" width="9.8984375" style="217"/>
    <col min="85" max="85" customWidth="1" width="9.8984375" style="217"/>
    <col min="86" max="86" customWidth="1" width="9.8984375" style="217"/>
    <col min="87" max="87" customWidth="1" width="9.8984375" style="217"/>
    <col min="88" max="88" customWidth="1" width="9.8984375" style="217"/>
    <col min="89" max="89" customWidth="1" width="9.8984375" style="217"/>
    <col min="90" max="90" customWidth="1" width="9.8984375" style="217"/>
    <col min="91" max="91" customWidth="1" width="9.8984375" style="217"/>
    <col min="92" max="92" customWidth="1" width="9.8984375" style="217"/>
    <col min="93" max="93" customWidth="1" width="9.8984375" style="217"/>
    <col min="94" max="94" customWidth="1" width="9.8984375" style="217"/>
    <col min="95" max="95" customWidth="1" width="9.8984375" style="217"/>
    <col min="96" max="96" customWidth="1" width="9.8984375" style="217"/>
    <col min="97" max="97" customWidth="1" width="9.8984375" style="217"/>
    <col min="98" max="98" customWidth="1" width="9.8984375" style="217"/>
    <col min="99" max="99" customWidth="1" width="9.8984375" style="217"/>
    <col min="100" max="100" customWidth="1" width="9.8984375" style="217"/>
    <col min="101" max="101" customWidth="1" width="9.8984375" style="217"/>
    <col min="102" max="102" customWidth="1" width="9.8984375" style="217"/>
    <col min="103" max="103" customWidth="1" width="9.8984375" style="217"/>
    <col min="104" max="104" customWidth="1" width="9.8984375" style="217"/>
    <col min="105" max="105" customWidth="1" width="9.8984375" style="217"/>
    <col min="106" max="106" customWidth="1" width="9.8984375" style="217"/>
    <col min="107" max="107" customWidth="1" width="9.8984375" style="217"/>
    <col min="108" max="108" customWidth="1" width="9.8984375" style="217"/>
    <col min="109" max="109" customWidth="1" width="9.8984375" style="217"/>
    <col min="110" max="110" customWidth="1" width="9.8984375" style="217"/>
    <col min="111" max="111" customWidth="1" width="9.8984375" style="217"/>
    <col min="112" max="112" customWidth="1" width="9.8984375" style="217"/>
    <col min="113" max="113" customWidth="1" width="9.8984375" style="217"/>
    <col min="114" max="114" customWidth="1" width="9.8984375" style="217"/>
    <col min="115" max="115" customWidth="1" width="9.8984375" style="217"/>
    <col min="116" max="116" customWidth="1" width="9.8984375" style="217"/>
    <col min="117" max="117" customWidth="1" width="9.8984375" style="217"/>
    <col min="118" max="118" customWidth="1" width="9.8984375" style="217"/>
    <col min="119" max="119" customWidth="1" width="9.8984375" style="217"/>
    <col min="120" max="120" customWidth="1" width="9.8984375" style="217"/>
    <col min="121" max="121" customWidth="1" width="9.8984375" style="217"/>
    <col min="122" max="122" customWidth="1" width="9.8984375" style="217"/>
    <col min="123" max="123" customWidth="1" width="9.8984375" style="217"/>
    <col min="124" max="124" customWidth="1" width="9.8984375" style="217"/>
    <col min="125" max="125" customWidth="1" width="9.8984375" style="217"/>
    <col min="126" max="126" customWidth="1" width="9.8984375" style="217"/>
    <col min="127" max="127" customWidth="1" width="9.8984375" style="217"/>
    <col min="128" max="128" customWidth="1" width="9.8984375" style="217"/>
    <col min="129" max="129" customWidth="1" width="9.8984375" style="217"/>
    <col min="130" max="130" customWidth="1" width="9.8984375" style="217"/>
    <col min="131" max="131" customWidth="1" width="9.8984375" style="217"/>
    <col min="132" max="132" customWidth="1" width="9.8984375" style="217"/>
    <col min="133" max="133" customWidth="1" width="9.8984375" style="217"/>
    <col min="134" max="134" customWidth="1" width="9.8984375" style="217"/>
    <col min="135" max="135" customWidth="1" width="9.8984375" style="217"/>
    <col min="136" max="136" customWidth="1" width="9.8984375" style="217"/>
    <col min="137" max="137" customWidth="1" width="9.8984375" style="217"/>
    <col min="138" max="138" customWidth="1" width="9.8984375" style="217"/>
    <col min="139" max="139" customWidth="1" width="9.8984375" style="217"/>
    <col min="140" max="140" customWidth="1" width="9.8984375" style="217"/>
    <col min="141" max="141" customWidth="1" width="9.8984375" style="217"/>
    <col min="142" max="142" customWidth="1" width="9.8984375" style="217"/>
    <col min="143" max="143" customWidth="1" width="9.8984375" style="217"/>
    <col min="144" max="144" customWidth="1" width="9.8984375" style="217"/>
    <col min="145" max="145" customWidth="1" width="9.8984375" style="217"/>
    <col min="146" max="146" customWidth="1" width="9.8984375" style="217"/>
    <col min="147" max="147" customWidth="1" width="9.8984375" style="217"/>
    <col min="148" max="148" customWidth="1" width="9.8984375" style="217"/>
    <col min="149" max="149" customWidth="1" width="9.8984375" style="217"/>
    <col min="150" max="150" customWidth="1" width="9.8984375" style="217"/>
    <col min="151" max="151" customWidth="1" width="9.8984375" style="217"/>
    <col min="152" max="152" customWidth="1" width="9.8984375" style="217"/>
    <col min="153" max="153" customWidth="1" width="9.8984375" style="217"/>
    <col min="154" max="154" customWidth="1" width="9.8984375" style="217"/>
    <col min="155" max="155" customWidth="1" width="9.8984375" style="217"/>
    <col min="156" max="156" customWidth="1" width="9.8984375" style="217"/>
    <col min="157" max="157" customWidth="1" width="9.8984375" style="217"/>
    <col min="158" max="158" customWidth="1" width="9.8984375" style="217"/>
    <col min="159" max="159" customWidth="1" width="9.8984375" style="217"/>
    <col min="160" max="160" customWidth="1" width="9.8984375" style="217"/>
    <col min="161" max="161" customWidth="1" width="9.8984375" style="217"/>
    <col min="162" max="162" customWidth="1" width="9.8984375" style="217"/>
    <col min="163" max="163" customWidth="1" width="9.8984375" style="217"/>
    <col min="164" max="164" customWidth="1" width="9.8984375" style="217"/>
    <col min="165" max="165" customWidth="1" width="9.8984375" style="217"/>
    <col min="166" max="166" customWidth="1" width="9.8984375" style="217"/>
    <col min="167" max="167" customWidth="1" width="9.8984375" style="217"/>
    <col min="168" max="168" customWidth="1" width="9.8984375" style="217"/>
    <col min="169" max="169" customWidth="1" width="9.8984375" style="217"/>
    <col min="170" max="170" customWidth="1" width="9.8984375" style="217"/>
    <col min="171" max="171" customWidth="1" width="9.8984375" style="217"/>
    <col min="172" max="172" customWidth="1" width="9.8984375" style="217"/>
    <col min="173" max="173" customWidth="1" width="9.8984375" style="217"/>
    <col min="174" max="174" customWidth="1" width="9.8984375" style="217"/>
    <col min="175" max="175" customWidth="1" width="9.8984375" style="217"/>
    <col min="176" max="176" customWidth="1" width="9.8984375" style="217"/>
    <col min="177" max="177" customWidth="1" width="9.8984375" style="217"/>
    <col min="178" max="178" customWidth="1" width="9.8984375" style="217"/>
    <col min="179" max="179" customWidth="1" width="9.8984375" style="217"/>
    <col min="180" max="180" customWidth="1" width="9.8984375" style="217"/>
    <col min="181" max="181" customWidth="1" width="9.8984375" style="217"/>
    <col min="182" max="182" customWidth="1" width="9.8984375" style="217"/>
    <col min="183" max="183" customWidth="1" width="9.8984375" style="217"/>
    <col min="184" max="184" customWidth="1" width="9.8984375" style="217"/>
    <col min="185" max="185" customWidth="1" width="9.8984375" style="217"/>
    <col min="186" max="186" customWidth="1" width="9.8984375" style="217"/>
    <col min="187" max="187" customWidth="1" width="9.8984375" style="217"/>
    <col min="188" max="188" customWidth="1" width="9.8984375" style="217"/>
    <col min="189" max="189" customWidth="1" width="9.8984375" style="217"/>
    <col min="190" max="190" customWidth="1" width="9.8984375" style="217"/>
    <col min="191" max="191" customWidth="1" width="9.8984375" style="217"/>
    <col min="192" max="192" customWidth="1" width="9.8984375" style="217"/>
    <col min="193" max="193" customWidth="1" width="9.8984375" style="217"/>
    <col min="194" max="194" customWidth="1" width="9.8984375" style="217"/>
    <col min="195" max="195" customWidth="1" width="9.8984375" style="217"/>
    <col min="196" max="196" customWidth="1" width="9.8984375" style="217"/>
    <col min="197" max="197" customWidth="1" width="9.8984375" style="217"/>
    <col min="198" max="198" customWidth="1" width="9.8984375" style="217"/>
    <col min="199" max="199" customWidth="1" width="9.8984375" style="217"/>
    <col min="200" max="200" customWidth="1" width="9.8984375" style="217"/>
    <col min="201" max="201" customWidth="1" width="9.8984375" style="217"/>
    <col min="202" max="202" customWidth="1" width="9.8984375" style="217"/>
    <col min="203" max="203" customWidth="1" width="9.8984375" style="217"/>
    <col min="204" max="204" customWidth="1" width="9.8984375" style="217"/>
    <col min="205" max="205" customWidth="1" width="9.8984375" style="217"/>
    <col min="206" max="206" customWidth="1" width="9.8984375" style="217"/>
    <col min="207" max="207" customWidth="1" width="9.8984375" style="217"/>
    <col min="208" max="208" customWidth="1" width="9.8984375" style="217"/>
    <col min="209" max="209" customWidth="1" width="9.8984375" style="217"/>
    <col min="210" max="210" customWidth="1" width="9.8984375" style="217"/>
    <col min="211" max="211" customWidth="1" width="9.8984375" style="217"/>
    <col min="212" max="212" customWidth="1" width="9.8984375" style="217"/>
    <col min="213" max="213" customWidth="1" width="9.8984375" style="217"/>
    <col min="214" max="214" customWidth="1" width="9.8984375" style="217"/>
    <col min="215" max="215" customWidth="1" width="9.8984375" style="217"/>
    <col min="216" max="216" customWidth="1" width="9.8984375" style="217"/>
    <col min="217" max="217" customWidth="1" width="9.8984375" style="217"/>
    <col min="218" max="218" customWidth="1" width="9.8984375" style="217"/>
    <col min="219" max="219" customWidth="1" width="9.8984375" style="217"/>
    <col min="220" max="220" customWidth="1" width="9.8984375" style="217"/>
    <col min="221" max="221" customWidth="1" width="9.8984375" style="217"/>
    <col min="222" max="222" customWidth="1" width="9.8984375" style="217"/>
    <col min="223" max="223" customWidth="1" width="9.8984375" style="217"/>
    <col min="224" max="224" customWidth="1" width="9.8984375" style="217"/>
    <col min="225" max="225" customWidth="1" width="9.8984375" style="217"/>
    <col min="226" max="226" customWidth="1" width="9.8984375" style="217"/>
    <col min="227" max="227" customWidth="1" width="9.8984375" style="217"/>
    <col min="228" max="228" customWidth="1" width="9.8984375" style="217"/>
    <col min="229" max="229" customWidth="1" width="9.8984375" style="217"/>
    <col min="230" max="230" customWidth="1" width="9.8984375" style="217"/>
    <col min="231" max="231" customWidth="1" width="9.8984375" style="217"/>
    <col min="232" max="232" customWidth="1" width="9.8984375" style="217"/>
    <col min="233" max="233" customWidth="1" width="9.8984375" style="217"/>
    <col min="234" max="234" customWidth="1" width="9.8984375" style="217"/>
    <col min="235" max="235" customWidth="1" width="9.8984375" style="217"/>
    <col min="236" max="236" customWidth="1" width="9.8984375" style="217"/>
    <col min="237" max="237" customWidth="1" width="9.8984375" style="217"/>
    <col min="238" max="238" customWidth="1" width="9.8984375" style="217"/>
    <col min="239" max="239" customWidth="1" width="9.8984375" style="217"/>
    <col min="240" max="240" customWidth="1" width="9.8984375" style="217"/>
    <col min="241" max="241" customWidth="1" width="9.8984375" style="217"/>
    <col min="242" max="242" customWidth="1" width="9.8984375" style="217"/>
    <col min="243" max="243" customWidth="1" width="9.8984375" style="217"/>
    <col min="244" max="244" customWidth="1" width="9.8984375" style="217"/>
    <col min="245" max="245" customWidth="1" width="9.8984375" style="217"/>
    <col min="246" max="246" customWidth="1" width="9.8984375" style="217"/>
    <col min="247" max="247" customWidth="1" width="9.8984375" style="217"/>
    <col min="248" max="248" customWidth="1" width="9.8984375" style="217"/>
    <col min="249" max="249" customWidth="1" width="9.8984375" style="217"/>
    <col min="250" max="250" customWidth="1" width="9.8984375" style="217"/>
    <col min="251" max="251" customWidth="1" width="9.8984375" style="217"/>
    <col min="252" max="252" customWidth="1" width="9.8984375" style="217"/>
    <col min="253" max="253" customWidth="1" width="9.8984375" style="217"/>
    <col min="254" max="254" customWidth="1" width="9.8984375" style="217"/>
    <col min="255" max="255" customWidth="1" width="9.8984375" style="217"/>
    <col min="256" max="256" customWidth="1" width="9.8984375" style="217"/>
    <col min="257" max="16384" width="9" style="0" hidden="0"/>
  </cols>
  <sheetData>
    <row r="1" spans="8:8">
      <c r="A1" s="218" t="s">
        <v>184</v>
      </c>
      <c r="B1" s="218"/>
      <c r="D1" s="219" t="s">
        <v>185</v>
      </c>
      <c r="E1" s="220" t="s">
        <v>186</v>
      </c>
      <c r="F1" s="221" t="s">
        <v>187</v>
      </c>
      <c r="G1" s="219" t="s">
        <v>185</v>
      </c>
      <c r="H1" s="220" t="s">
        <v>188</v>
      </c>
      <c r="I1" s="221" t="s">
        <v>189</v>
      </c>
      <c r="J1" s="219" t="s">
        <v>185</v>
      </c>
      <c r="K1" s="220" t="s">
        <v>188</v>
      </c>
      <c r="L1" s="221" t="s">
        <v>189</v>
      </c>
      <c r="M1" s="219" t="s">
        <v>185</v>
      </c>
      <c r="N1" s="220" t="s">
        <v>188</v>
      </c>
      <c r="O1" s="221" t="s">
        <v>189</v>
      </c>
      <c r="P1" s="219" t="s">
        <v>185</v>
      </c>
      <c r="Q1" s="220" t="s">
        <v>188</v>
      </c>
      <c r="R1" s="221" t="s">
        <v>189</v>
      </c>
      <c r="S1" s="219" t="s">
        <v>185</v>
      </c>
      <c r="T1" s="220" t="s">
        <v>188</v>
      </c>
      <c r="U1" s="221" t="s">
        <v>189</v>
      </c>
      <c r="V1" s="219" t="s">
        <v>185</v>
      </c>
      <c r="W1" s="220" t="s">
        <v>188</v>
      </c>
      <c r="X1" s="221" t="s">
        <v>189</v>
      </c>
      <c r="Y1" s="219" t="s">
        <v>185</v>
      </c>
      <c r="Z1" s="220" t="s">
        <v>188</v>
      </c>
      <c r="AA1" s="221" t="s">
        <v>189</v>
      </c>
      <c r="AB1" s="219" t="s">
        <v>185</v>
      </c>
      <c r="AC1" s="220" t="s">
        <v>188</v>
      </c>
      <c r="AD1" s="221" t="s">
        <v>189</v>
      </c>
      <c r="AE1" s="219" t="s">
        <v>185</v>
      </c>
      <c r="AF1" s="220" t="s">
        <v>188</v>
      </c>
      <c r="AG1" s="221" t="s">
        <v>189</v>
      </c>
      <c r="AH1" s="219" t="s">
        <v>185</v>
      </c>
      <c r="AI1" s="220" t="s">
        <v>188</v>
      </c>
      <c r="AJ1" s="221" t="s">
        <v>189</v>
      </c>
    </row>
    <row r="2" spans="8:8">
      <c r="A2" s="218"/>
      <c r="B2" s="218"/>
      <c r="C2" s="222"/>
      <c r="D2" s="223">
        <v>1.0</v>
      </c>
      <c r="E2" s="224" t="s">
        <v>190</v>
      </c>
      <c r="F2" s="225">
        <v>42443.0</v>
      </c>
      <c r="G2" s="223">
        <v>1.01</v>
      </c>
      <c r="H2" s="224" t="s">
        <v>190</v>
      </c>
      <c r="I2" s="225">
        <v>42471.0</v>
      </c>
      <c r="J2" s="223"/>
      <c r="K2" s="224"/>
      <c r="L2" s="225"/>
      <c r="M2" s="223"/>
      <c r="N2" s="224"/>
      <c r="O2" s="225"/>
      <c r="P2" s="223"/>
      <c r="Q2" s="224"/>
      <c r="R2" s="225"/>
      <c r="S2" s="223"/>
      <c r="T2" s="224"/>
      <c r="U2" s="225"/>
      <c r="V2" s="223"/>
      <c r="W2" s="224"/>
      <c r="X2" s="225"/>
      <c r="Y2" s="223"/>
      <c r="Z2" s="224"/>
      <c r="AA2" s="225"/>
      <c r="AB2" s="223"/>
      <c r="AC2" s="224"/>
      <c r="AD2" s="225"/>
      <c r="AE2" s="223"/>
      <c r="AF2" s="224"/>
      <c r="AG2" s="225"/>
      <c r="AH2" s="223"/>
      <c r="AI2" s="224"/>
      <c r="AJ2" s="225"/>
    </row>
    <row r="3" spans="8:8">
      <c r="C3" s="222"/>
      <c r="D3" s="222"/>
      <c r="G3" s="226"/>
    </row>
    <row r="4" spans="8:8">
      <c r="A4" s="227" t="s">
        <v>191</v>
      </c>
      <c r="B4" s="227"/>
      <c r="C4" s="227"/>
      <c r="D4" s="227"/>
      <c r="E4" s="227"/>
      <c r="F4" s="227"/>
      <c r="G4" s="227"/>
      <c r="H4" s="220" t="s">
        <v>192</v>
      </c>
      <c r="I4" s="220" t="s">
        <v>89</v>
      </c>
      <c r="J4" s="228" t="s">
        <v>193</v>
      </c>
      <c r="K4" s="228"/>
      <c r="L4" s="228"/>
      <c r="M4" s="228"/>
      <c r="N4" s="228"/>
      <c r="O4" s="228"/>
      <c r="P4" s="228"/>
      <c r="Q4" s="228"/>
    </row>
    <row r="5" spans="8:8" ht="72.0" customHeight="1">
      <c r="A5" s="229"/>
      <c r="B5" s="229"/>
      <c r="C5" s="229"/>
      <c r="D5" s="229"/>
      <c r="E5" s="229"/>
      <c r="F5" s="229"/>
      <c r="G5" s="229"/>
      <c r="H5" s="224" t="str">
        <f>IF(入力!J3="","",入力!J3)</f>
        <v>女子</v>
      </c>
      <c r="I5" s="224">
        <f>入力!Y25</f>
        <v>6.0</v>
      </c>
      <c r="J5" s="230" t="str">
        <f>IF(入力!A55="","",入力!A55)</f>
        <v>日頃の感謝を忘れずに、指導者、選手、保護者がひとつになって、最後の1点を取るまで油断せず、応援してくれた全ての方に感動を与えられるよう「たましいこめて」戦います。</v>
      </c>
      <c r="K5" s="230"/>
      <c r="L5" s="230"/>
      <c r="M5" s="230"/>
      <c r="N5" s="230"/>
      <c r="O5" s="230"/>
      <c r="P5" s="230"/>
      <c r="Q5" s="230"/>
    </row>
    <row r="6" spans="8:8">
      <c r="A6" s="219" t="s">
        <v>194</v>
      </c>
      <c r="B6" s="220" t="s">
        <v>9</v>
      </c>
      <c r="C6" s="220" t="s">
        <v>195</v>
      </c>
      <c r="D6" s="220" t="s">
        <v>196</v>
      </c>
      <c r="E6" s="220" t="s">
        <v>192</v>
      </c>
      <c r="F6" s="220" t="s">
        <v>197</v>
      </c>
      <c r="G6" s="220" t="s">
        <v>198</v>
      </c>
      <c r="H6" s="220" t="s">
        <v>148</v>
      </c>
      <c r="I6" s="220" t="s">
        <v>199</v>
      </c>
      <c r="J6" s="220" t="s">
        <v>200</v>
      </c>
      <c r="K6" s="220" t="s">
        <v>201</v>
      </c>
      <c r="L6" s="220" t="s">
        <v>202</v>
      </c>
      <c r="M6" s="220" t="s">
        <v>203</v>
      </c>
      <c r="N6" s="220" t="s">
        <v>204</v>
      </c>
      <c r="O6" s="220" t="s">
        <v>205</v>
      </c>
      <c r="P6" s="220" t="s">
        <v>206</v>
      </c>
      <c r="Q6" s="220" t="s">
        <v>207</v>
      </c>
      <c r="R6" s="220" t="s">
        <v>208</v>
      </c>
      <c r="S6" s="220" t="s">
        <v>209</v>
      </c>
      <c r="T6" s="220" t="s">
        <v>210</v>
      </c>
      <c r="U6" s="220" t="s">
        <v>211</v>
      </c>
      <c r="V6" s="220" t="s">
        <v>211</v>
      </c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1"/>
    </row>
    <row r="7" spans="8:8">
      <c r="A7" s="231">
        <f>IF(入力!J5="","",入力!J5)</f>
        <v>22015.0</v>
      </c>
      <c r="B7" s="232" t="str">
        <f>IF(入力!C3="","",入力!C3)</f>
        <v>印旛ヴィクトリー</v>
      </c>
      <c r="C7" s="232" t="str">
        <f>IF(入力!C2="","",入力!C2)</f>
        <v>インバヴィクトリー</v>
      </c>
      <c r="D7" s="232" t="str">
        <f>IF(入力!AE3="","",入力!AE3)</f>
        <v>北東支部</v>
      </c>
      <c r="E7" s="232" t="str">
        <f>IF(入力!J3="","",入力!J3)</f>
        <v>女子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 t="str">
        <f>IF(入力!P5="","",入力!P5)</f>
        <v>京成</v>
      </c>
      <c r="S7" s="232" t="str">
        <f>IF(入力!AE5="","",入力!AE5)</f>
        <v>酒々井</v>
      </c>
      <c r="T7" s="232"/>
      <c r="U7" s="232">
        <f>IF(入力!C4="","",入力!C4)</f>
        <v>4.30759328E8</v>
      </c>
      <c r="V7" s="232" t="str">
        <f>IF(入力!C5="","",入力!C5)</f>
        <v/>
      </c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3"/>
    </row>
    <row r="8" spans="8:8">
      <c r="A8" s="231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3"/>
    </row>
    <row r="9" spans="8:8">
      <c r="A9" s="231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3"/>
    </row>
    <row r="10" spans="8:8">
      <c r="A10" s="23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35"/>
    </row>
    <row r="11" spans="8:8">
      <c r="A11" s="236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</row>
    <row r="12" spans="8:8">
      <c r="A12" s="236"/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</row>
    <row r="13" spans="8:8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</row>
    <row r="14" spans="8:8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</row>
    <row r="15" spans="8:8">
      <c r="A15" s="219" t="s">
        <v>212</v>
      </c>
      <c r="B15" s="220" t="s">
        <v>213</v>
      </c>
      <c r="C15" s="220" t="s">
        <v>214</v>
      </c>
      <c r="D15" s="220" t="s">
        <v>215</v>
      </c>
      <c r="E15" s="220" t="s">
        <v>216</v>
      </c>
      <c r="F15" s="220" t="s">
        <v>217</v>
      </c>
      <c r="G15" s="220" t="s">
        <v>218</v>
      </c>
      <c r="H15" s="220" t="s">
        <v>219</v>
      </c>
      <c r="I15" s="220" t="s">
        <v>220</v>
      </c>
      <c r="J15" s="220" t="s">
        <v>221</v>
      </c>
      <c r="K15" s="220" t="s">
        <v>222</v>
      </c>
      <c r="L15" s="220" t="s">
        <v>33</v>
      </c>
      <c r="M15" s="220" t="s">
        <v>223</v>
      </c>
      <c r="N15" s="220" t="s">
        <v>224</v>
      </c>
      <c r="O15" s="220" t="s">
        <v>225</v>
      </c>
      <c r="P15" s="220" t="s">
        <v>226</v>
      </c>
      <c r="Q15" s="220" t="s">
        <v>227</v>
      </c>
      <c r="R15" s="220" t="s">
        <v>197</v>
      </c>
      <c r="S15" s="220" t="s">
        <v>198</v>
      </c>
      <c r="T15" s="220" t="s">
        <v>76</v>
      </c>
      <c r="U15" s="220" t="s">
        <v>228</v>
      </c>
      <c r="V15" s="220" t="s">
        <v>229</v>
      </c>
      <c r="W15" s="220" t="s">
        <v>230</v>
      </c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1"/>
    </row>
    <row r="16" spans="8:8">
      <c r="A16" s="237">
        <v>1.0</v>
      </c>
      <c r="B16" s="238" t="s">
        <v>25</v>
      </c>
      <c r="C16" s="232" t="str">
        <f>IF(入力!C8="","",入力!C8)</f>
        <v>赤鳥</v>
      </c>
      <c r="D16" s="232" t="str">
        <f>IF(入力!E8="","",入力!E8)</f>
        <v>克彦</v>
      </c>
      <c r="E16" s="232" t="str">
        <f>IF(入力!C7="","",入力!C7)</f>
        <v>アカトリ</v>
      </c>
      <c r="F16" s="232" t="str">
        <f>IF(入力!E7="","",入力!E7)</f>
        <v>カツヒコ</v>
      </c>
      <c r="G16" s="232">
        <f>IF(入力!G7="","",入力!G7)</f>
        <v>5.06039353E8</v>
      </c>
      <c r="H16" s="232" t="str">
        <f>IF(入力!J7="","",入力!J7)</f>
        <v>021067</v>
      </c>
      <c r="I16" s="232" t="str">
        <f>IF(入力!M7="","",入力!M7)</f>
        <v>0394158</v>
      </c>
      <c r="J16" s="232"/>
      <c r="K16" s="232"/>
      <c r="L16" s="232">
        <f>IF(入力!AT7="","",入力!AT7)</f>
        <v>57.0</v>
      </c>
      <c r="M16" s="232"/>
      <c r="N16" s="232"/>
      <c r="O16" s="232"/>
      <c r="P16" s="232"/>
      <c r="Q16" s="232"/>
      <c r="R16" s="232" t="str">
        <f>IF(入力!R7="","",入力!R7)</f>
        <v>270</v>
      </c>
      <c r="S16" s="232" t="str">
        <f>IF(入力!W7="","",入力!W7)</f>
        <v>1606</v>
      </c>
      <c r="T16" s="232" t="str">
        <f>IF(入力!P8="","",入力!P8)</f>
        <v>千葉県印西市平賀学園台２－１５－６</v>
      </c>
      <c r="U16" s="232" t="str">
        <f>IF(入力!AL7="","",入力!AL7)</f>
        <v>080</v>
      </c>
      <c r="V16" s="232" t="str">
        <f>IF(入力!AK8="","",入力!AK8)</f>
        <v>6608</v>
      </c>
      <c r="W16" s="232" t="str">
        <f>IF(入力!AP8="","",入力!AP8)</f>
        <v>1624</v>
      </c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3"/>
    </row>
    <row r="17" spans="8:8">
      <c r="A17" s="237">
        <v>2.0</v>
      </c>
      <c r="B17" s="238" t="s">
        <v>231</v>
      </c>
      <c r="C17" s="232" t="str">
        <f>IF(入力!C10="","",入力!C10)</f>
        <v>赤鳥</v>
      </c>
      <c r="D17" s="232" t="str">
        <f>IF(入力!E10="","",入力!E10)</f>
        <v>奈々</v>
      </c>
      <c r="E17" s="232" t="str">
        <f>IF(入力!C9="","",入力!C9)</f>
        <v>アカトリ</v>
      </c>
      <c r="F17" s="232" t="str">
        <f>IF(入力!E9="","",入力!E9)</f>
        <v>ナナ</v>
      </c>
      <c r="G17" s="232">
        <f>IF(入力!G9="","",入力!G9)</f>
        <v>5.0078032099999994E8</v>
      </c>
      <c r="H17" s="232">
        <f>IF(入力!J9="","",入力!J9)</f>
        <v>291125.0</v>
      </c>
      <c r="I17" s="232" t="str">
        <f>IF(入力!M9="","",入力!M9)</f>
        <v/>
      </c>
      <c r="J17" s="232"/>
      <c r="K17" s="232"/>
      <c r="L17" s="232">
        <f>IF(入力!AT9="","",入力!AT9)</f>
        <v>24.0</v>
      </c>
      <c r="M17" s="232"/>
      <c r="N17" s="232"/>
      <c r="O17" s="232"/>
      <c r="P17" s="232"/>
      <c r="Q17" s="232"/>
      <c r="R17" s="232" t="str">
        <f>IF(入力!R9="","",入力!R9)</f>
        <v>270</v>
      </c>
      <c r="S17" s="232" t="str">
        <f>IF(入力!W9="","",入力!W9)</f>
        <v>1606</v>
      </c>
      <c r="T17" s="232" t="str">
        <f>IF(入力!P10="","",入力!P10)</f>
        <v>千葉県印西市平賀学園台２－１５－６</v>
      </c>
      <c r="U17" s="232" t="str">
        <f>IF(入力!AL9="","",入力!AL9)</f>
        <v>080</v>
      </c>
      <c r="V17" s="232" t="str">
        <f>IF(入力!AK10="","",入力!AK10)</f>
        <v>5384</v>
      </c>
      <c r="W17" s="232" t="str">
        <f>IF(入力!AP10="","",入力!AP10)</f>
        <v>7841</v>
      </c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3"/>
    </row>
    <row r="18" spans="8:8">
      <c r="A18" s="237">
        <v>3.0</v>
      </c>
      <c r="B18" s="238" t="s">
        <v>232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3"/>
    </row>
    <row r="19" spans="8:8">
      <c r="A19" s="237">
        <v>4.0</v>
      </c>
      <c r="B19" s="238" t="s">
        <v>233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3"/>
    </row>
    <row r="20" spans="8:8">
      <c r="A20" s="237">
        <v>5.0</v>
      </c>
      <c r="B20" s="238" t="s">
        <v>55</v>
      </c>
      <c r="C20" s="232" t="str">
        <f>IF(入力!C12="","",入力!C12)</f>
        <v>松﨑</v>
      </c>
      <c r="D20" s="232" t="str">
        <f>IF(入力!E12="","",入力!E12)</f>
        <v>菜津美</v>
      </c>
      <c r="E20" s="232" t="str">
        <f>IF(入力!C11="","",入力!C11)</f>
        <v>マツザキ</v>
      </c>
      <c r="F20" s="232" t="str">
        <f>IF(入力!E11="","",入力!E11)</f>
        <v>ナツミ</v>
      </c>
      <c r="G20" s="232">
        <f>IF(入力!G11="","",入力!G11)</f>
        <v>5.18152666E8</v>
      </c>
      <c r="H20" s="232" t="str">
        <f>IF(入力!J11="","",入力!J11)</f>
        <v/>
      </c>
      <c r="I20" s="232" t="str">
        <f>IF(入力!M11="","",入力!M11)</f>
        <v/>
      </c>
      <c r="J20" s="232"/>
      <c r="K20" s="232"/>
      <c r="L20" s="232">
        <f>IF(入力!AT11="","",入力!AT11)</f>
        <v>29.0</v>
      </c>
      <c r="M20" s="232"/>
      <c r="N20" s="232"/>
      <c r="O20" s="232"/>
      <c r="P20" s="232"/>
      <c r="Q20" s="232"/>
      <c r="R20" s="232" t="str">
        <f>IF(入力!R11="","",入力!R11)</f>
        <v>286</v>
      </c>
      <c r="S20" s="232" t="str">
        <f>IF(入力!W11="","",入力!W11)</f>
        <v>0018</v>
      </c>
      <c r="T20" s="232" t="str">
        <f>IF(入力!P12="","",入力!P12)</f>
        <v>千葉県成田市吾妻1-33-7</v>
      </c>
      <c r="U20" s="232" t="str">
        <f>IF(入力!AL11="","",入力!AL11)</f>
        <v>080</v>
      </c>
      <c r="V20" s="232" t="str">
        <f>IF(入力!AK12="","",入力!AK12)</f>
        <v>2378</v>
      </c>
      <c r="W20" s="232" t="str">
        <f>IF(入力!AP12="","",入力!AP12)</f>
        <v>4122</v>
      </c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3"/>
    </row>
    <row r="21" spans="8:8">
      <c r="A21" s="237">
        <v>6.0</v>
      </c>
      <c r="B21" s="238" t="s">
        <v>234</v>
      </c>
      <c r="C21" s="232"/>
      <c r="D21" s="232"/>
      <c r="E21" s="232"/>
      <c r="F21" s="232"/>
      <c r="G21" s="232" t="str">
        <f>IF(入力!G13="","",入力!G13)</f>
        <v/>
      </c>
      <c r="H21" s="232" t="str">
        <f>IF(入力!J13="","",入力!J13)</f>
        <v/>
      </c>
      <c r="I21" s="232" t="str">
        <f>IF(入力!M13="","",入力!M13)</f>
        <v/>
      </c>
      <c r="J21" s="232"/>
      <c r="K21" s="232"/>
      <c r="L21" s="232" t="str">
        <f>IF(入力!AT13="","",入力!AT13)</f>
        <v/>
      </c>
      <c r="M21" s="232"/>
      <c r="N21" s="232"/>
      <c r="O21" s="232"/>
      <c r="P21" s="232"/>
      <c r="Q21" s="232"/>
      <c r="R21" s="232" t="str">
        <f>IF(入力!R13="","",入力!R13)</f>
        <v/>
      </c>
      <c r="S21" s="232" t="str">
        <f>IF(入力!W13="","",入力!W13)</f>
        <v/>
      </c>
      <c r="T21" s="232" t="str">
        <f>IF(入力!P14="","",入力!P14)</f>
        <v/>
      </c>
      <c r="U21" s="232" t="str">
        <f>IF(入力!AL13="","",入力!AL13)</f>
        <v/>
      </c>
      <c r="V21" s="232" t="str">
        <f>IF(入力!AK14="","",入力!AK14)</f>
        <v/>
      </c>
      <c r="W21" s="232" t="str">
        <f>IF(入力!AP14="","",入力!AP14)</f>
        <v/>
      </c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3"/>
    </row>
    <row r="22" spans="8:8">
      <c r="A22" s="237">
        <v>7.0</v>
      </c>
      <c r="B22" s="238" t="s">
        <v>235</v>
      </c>
      <c r="C22" s="232" t="str">
        <f>IF(入力!C16="","",入力!C16)</f>
        <v>小川</v>
      </c>
      <c r="D22" s="232" t="str">
        <f>IF(入力!E16="","",入力!E16)</f>
        <v>麻里</v>
      </c>
      <c r="E22" s="232" t="str">
        <f>IF(入力!C15="","",入力!C15)</f>
        <v>オガワ</v>
      </c>
      <c r="F22" s="232" t="str">
        <f>IF(入力!E15="","",入力!E15)</f>
        <v>マリ</v>
      </c>
      <c r="G22" s="232"/>
      <c r="H22" s="232"/>
      <c r="I22" s="232"/>
      <c r="J22" s="232"/>
      <c r="K22" s="232"/>
      <c r="L22" s="232">
        <f>IF(入力!AT15="","",入力!AT15)</f>
        <v>47.0</v>
      </c>
      <c r="M22" s="232"/>
      <c r="N22" s="232" t="str">
        <f>IF(入力!C21="","",入力!C21)</f>
        <v>090</v>
      </c>
      <c r="O22" s="232">
        <f>IF(入力!E21="","",入力!E21)</f>
        <v>2664.0</v>
      </c>
      <c r="P22" s="232">
        <f>IF(入力!G21="","",入力!G21)</f>
        <v>6377.0</v>
      </c>
      <c r="Q22" s="232"/>
      <c r="R22" s="232" t="str">
        <f>IF(入力!R15="","",入力!R15)</f>
        <v>270</v>
      </c>
      <c r="S22" s="232" t="str">
        <f>IF(入力!W15="","",入力!W15)</f>
        <v>1318</v>
      </c>
      <c r="T22" s="232" t="str">
        <f>IF(入力!P16="","",入力!P16)</f>
        <v>千葉県印西市印西市小林1763-6</v>
      </c>
      <c r="U22" s="232" t="str">
        <f>IF(入力!AL15="","",入力!AL15)</f>
        <v>0476</v>
      </c>
      <c r="V22" s="232" t="str">
        <f>IF(入力!AK16="","",入力!AK16)</f>
        <v>97</v>
      </c>
      <c r="W22" s="232" t="str">
        <f>IF(入力!AP16="","",入力!AP16)</f>
        <v>1652</v>
      </c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3"/>
    </row>
    <row r="23" spans="8:8">
      <c r="A23" s="237">
        <v>8.0</v>
      </c>
      <c r="B23" s="238" t="s">
        <v>65</v>
      </c>
      <c r="C23" s="232" t="str">
        <f>IF(入力!$C$14="","",入力!$C$14)</f>
        <v>赤鳥</v>
      </c>
      <c r="D23" s="232" t="str">
        <f>IF(入力!$E$14="","",入力!$E$14)</f>
        <v>克彦</v>
      </c>
      <c r="E23" s="232" t="str">
        <f>IF(入力!$C$13="","",入力!$C$13)</f>
        <v>アカトリ</v>
      </c>
      <c r="F23" s="232" t="str">
        <f>IF(入力!$E$13="","",入力!$E$13)</f>
        <v>カツヒコ</v>
      </c>
      <c r="G23" s="232" t="str">
        <f>IF(入力!G15="","",入力!G15)</f>
        <v/>
      </c>
      <c r="H23" s="232" t="str">
        <f>IF(入力!J15="","",入力!J15)</f>
        <v/>
      </c>
      <c r="I23" s="232" t="str">
        <f>IF(入力!M15="","",入力!M15)</f>
        <v/>
      </c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3"/>
    </row>
    <row r="24" spans="8:8">
      <c r="A24" s="237">
        <v>9.0</v>
      </c>
      <c r="B24" s="238" t="s">
        <v>109</v>
      </c>
      <c r="C24" s="238" t="str">
        <f>VLOOKUP($B$51,$A$53:$F$352,3)</f>
        <v>小川</v>
      </c>
      <c r="D24" s="238" t="str">
        <f>VLOOKUP($B$51,$A$53:$F$352,4)</f>
        <v>里桜</v>
      </c>
      <c r="E24" s="238" t="str">
        <f>VLOOKUP($B$51,$A$53:$F$352,5)</f>
        <v>オガワ</v>
      </c>
      <c r="F24" s="238" t="str">
        <f>VLOOKUP($B$51,$A$53:$F$352,6)</f>
        <v>リオ</v>
      </c>
      <c r="G24" s="232" t="str">
        <f>IF(入力!G8="","",入力!G8)</f>
        <v/>
      </c>
      <c r="H24" s="232" t="str">
        <f>IF(入力!J8="","",入力!J8)</f>
        <v/>
      </c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3"/>
    </row>
    <row r="25" spans="8:8">
      <c r="A25" s="231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3"/>
    </row>
    <row r="26" spans="8:8">
      <c r="A26" s="231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3"/>
    </row>
    <row r="27" spans="8:8">
      <c r="A27" s="231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3"/>
    </row>
    <row r="28" spans="8:8">
      <c r="A28" s="231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3"/>
    </row>
    <row r="29" spans="8:8">
      <c r="A29" s="231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3"/>
    </row>
    <row r="30" spans="8:8">
      <c r="A30" s="231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3"/>
    </row>
    <row r="31" spans="8:8">
      <c r="A31" s="231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3"/>
    </row>
    <row r="32" spans="8:8">
      <c r="A32" s="231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3"/>
    </row>
    <row r="33" spans="8:8">
      <c r="A33" s="231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3"/>
    </row>
    <row r="34" spans="8:8">
      <c r="A34" s="231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3"/>
    </row>
    <row r="35" spans="8:8">
      <c r="A35" s="231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3"/>
    </row>
    <row r="36" spans="8:8">
      <c r="A36" s="231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3"/>
    </row>
    <row r="37" spans="8:8">
      <c r="A37" s="231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3"/>
    </row>
    <row r="38" spans="8:8">
      <c r="A38" s="231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3"/>
    </row>
    <row r="39" spans="8:8">
      <c r="A39" s="231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3"/>
    </row>
    <row r="40" spans="8:8">
      <c r="A40" s="23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35"/>
    </row>
    <row r="41" spans="8:8">
      <c r="A41" s="239"/>
      <c r="B41" s="24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</row>
    <row r="42" spans="8:8">
      <c r="A42" s="239"/>
      <c r="B42" s="24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</row>
    <row r="43" spans="8:8">
      <c r="A43" s="239"/>
      <c r="B43" s="24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</row>
    <row r="44" spans="8:8">
      <c r="A44" s="239"/>
      <c r="B44" s="24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</row>
    <row r="45" spans="8:8">
      <c r="A45" s="239"/>
      <c r="B45" s="24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</row>
    <row r="46" spans="8:8">
      <c r="A46" s="239"/>
      <c r="B46" s="240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</row>
    <row r="47" spans="8:8">
      <c r="A47" s="239"/>
      <c r="B47" s="24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</row>
    <row r="48" spans="8:8">
      <c r="A48" s="239"/>
      <c r="B48" s="240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</row>
    <row r="49" spans="8:8">
      <c r="A49" s="239"/>
      <c r="B49" s="240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</row>
    <row r="50" spans="8:8">
      <c r="A50" s="239"/>
      <c r="B50" s="240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</row>
    <row r="51" spans="8:8">
      <c r="A51" s="241" t="s">
        <v>236</v>
      </c>
      <c r="B51" s="242">
        <f>IF(入力!Y33="","",入力!Y33)</f>
        <v>1.0</v>
      </c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</row>
    <row r="52" spans="8:8">
      <c r="A52" s="243" t="s">
        <v>237</v>
      </c>
      <c r="B52" s="244" t="s">
        <v>80</v>
      </c>
      <c r="C52" s="220" t="s">
        <v>238</v>
      </c>
      <c r="D52" s="220" t="s">
        <v>142</v>
      </c>
      <c r="E52" s="220" t="s">
        <v>239</v>
      </c>
      <c r="F52" s="220" t="s">
        <v>240</v>
      </c>
      <c r="G52" s="220" t="s">
        <v>218</v>
      </c>
      <c r="H52" s="220" t="s">
        <v>84</v>
      </c>
      <c r="I52" s="220" t="s">
        <v>83</v>
      </c>
      <c r="J52" s="220" t="s">
        <v>241</v>
      </c>
      <c r="K52" s="220" t="s">
        <v>242</v>
      </c>
      <c r="L52" s="220" t="s">
        <v>243</v>
      </c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1"/>
    </row>
    <row r="53" spans="8:8">
      <c r="A53" s="231">
        <v>1.0</v>
      </c>
      <c r="B53" s="232" t="str">
        <f>IF(入力!B25="","",入力!B25)</f>
        <v>①</v>
      </c>
      <c r="C53" s="232" t="str">
        <f>IF(入力!C26="","",入力!C26)</f>
        <v>小川</v>
      </c>
      <c r="D53" s="232" t="str">
        <f>IF(入力!E26="","",入力!E26)</f>
        <v>里桜</v>
      </c>
      <c r="E53" s="232" t="str">
        <f>IF(入力!C25="","",入力!C25)</f>
        <v>オガワ</v>
      </c>
      <c r="F53" s="232" t="str">
        <f>IF(入力!E25="","",入力!E25)</f>
        <v>リオ</v>
      </c>
      <c r="G53" s="232">
        <f>IF(入力!M25="","",入力!M25)</f>
        <v>5.1584397E8</v>
      </c>
      <c r="H53" s="232" t="str">
        <f>IF(入力!I25="","",入力!I25)</f>
        <v>小林北小学校</v>
      </c>
      <c r="I53" s="232">
        <f>IF(入力!G25="","",入力!G25)</f>
        <v>6.0</v>
      </c>
      <c r="J53" s="232">
        <f>IF(入力!P25="","",入力!P25)</f>
        <v>155.0</v>
      </c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3"/>
    </row>
    <row r="54" spans="8:8">
      <c r="A54" s="231">
        <f>A53+1</f>
        <v>2.0</v>
      </c>
      <c r="B54" s="232">
        <f>IF(入力!B27="","",入力!B27)</f>
        <v>2.0</v>
      </c>
      <c r="C54" s="232" t="str">
        <f>IF(入力!C28="","",入力!C28)</f>
        <v>大野</v>
      </c>
      <c r="D54" s="232" t="str">
        <f>IF(入力!E28="","",入力!E28)</f>
        <v>円香</v>
      </c>
      <c r="E54" s="232" t="str">
        <f>IF(入力!C27="","",入力!C27)</f>
        <v>オオノ</v>
      </c>
      <c r="F54" s="232" t="str">
        <f>IF(入力!E27="","",入力!E27)</f>
        <v>マドカ</v>
      </c>
      <c r="G54" s="232">
        <f>IF(入力!M27="","",入力!M27)</f>
        <v>5.16393638E8</v>
      </c>
      <c r="H54" s="232" t="str">
        <f>IF(入力!I27="","",入力!I27)</f>
        <v>滝野小学校</v>
      </c>
      <c r="I54" s="232">
        <f>IF(入力!G27="","",入力!G27)</f>
        <v>6.0</v>
      </c>
      <c r="J54" s="232">
        <f>IF(入力!P27="","",入力!P27)</f>
        <v>152.0</v>
      </c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3"/>
    </row>
    <row r="55" spans="8:8">
      <c r="A55" s="231">
        <f t="shared" si="0" ref="A55:A118">A54+1</f>
        <v>3.0</v>
      </c>
      <c r="B55" s="232">
        <f>IF(入力!B29="","",入力!B29)</f>
        <v>3.0</v>
      </c>
      <c r="C55" s="232" t="str">
        <f>IF(入力!C30="","",入力!C30)</f>
        <v>菊池</v>
      </c>
      <c r="D55" s="232" t="str">
        <f>IF(入力!E30="","",入力!E30)</f>
        <v>凛</v>
      </c>
      <c r="E55" s="232" t="str">
        <f>IF(入力!C29="","",入力!C29)</f>
        <v>キクチ</v>
      </c>
      <c r="F55" s="232" t="str">
        <f>IF(入力!E29="","",入力!E29)</f>
        <v>リン</v>
      </c>
      <c r="G55" s="232">
        <f>IF(入力!M29="","",入力!M29)</f>
        <v>5.19034015E8</v>
      </c>
      <c r="H55" s="232" t="str">
        <f>IF(入力!I29="","",入力!I29)</f>
        <v>神宮寺小学校</v>
      </c>
      <c r="I55" s="232">
        <f>IF(入力!G29="","",入力!G29)</f>
        <v>5.0</v>
      </c>
      <c r="J55" s="232">
        <f>IF(入力!P29="","",入力!P29)</f>
        <v>158.0</v>
      </c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3"/>
    </row>
    <row r="56" spans="8:8">
      <c r="A56" s="231">
        <f t="shared" si="0"/>
        <v>4.0</v>
      </c>
      <c r="B56" s="232">
        <f>IF(入力!B31="","",入力!B31)</f>
        <v>4.0</v>
      </c>
      <c r="C56" s="232" t="str">
        <f>IF(入力!C32="","",入力!C32)</f>
        <v>杉山</v>
      </c>
      <c r="D56" s="232" t="str">
        <f>IF(入力!E32="","",入力!E32)</f>
        <v>くらら</v>
      </c>
      <c r="E56" s="232" t="str">
        <f>IF(入力!C31="","",入力!C31)</f>
        <v>スギヤマ</v>
      </c>
      <c r="F56" s="232" t="str">
        <f>IF(入力!E31="","",入力!E31)</f>
        <v>クララ</v>
      </c>
      <c r="G56" s="232">
        <f>IF(入力!M31="","",入力!M31)</f>
        <v>5.13813132E8</v>
      </c>
      <c r="H56" s="232" t="str">
        <f>IF(入力!I31="","",入力!I31)</f>
        <v>交進小学校</v>
      </c>
      <c r="I56" s="232">
        <f>IF(入力!G31="","",入力!G31)</f>
        <v>5.0</v>
      </c>
      <c r="J56" s="232">
        <f>IF(入力!P31="","",入力!P31)</f>
        <v>144.0</v>
      </c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3"/>
    </row>
    <row r="57" spans="8:8">
      <c r="A57" s="231">
        <f t="shared" si="0"/>
        <v>5.0</v>
      </c>
      <c r="B57" s="232">
        <f>IF(入力!B33="","",入力!B33)</f>
        <v>5.0</v>
      </c>
      <c r="C57" s="232" t="str">
        <f>IF(入力!C34="","",入力!C34)</f>
        <v>冨重</v>
      </c>
      <c r="D57" s="232" t="str">
        <f>IF(入力!E34="","",入力!E34)</f>
        <v>陽咲</v>
      </c>
      <c r="E57" s="232" t="str">
        <f>IF(入力!C33="","",入力!C33)</f>
        <v>トミシゲ</v>
      </c>
      <c r="F57" s="232" t="str">
        <f>IF(入力!E33="","",入力!E33)</f>
        <v>ヒナタ</v>
      </c>
      <c r="G57" s="232">
        <f>IF(入力!M33="","",入力!M33)</f>
        <v>5.18782498E8</v>
      </c>
      <c r="H57" s="232" t="str">
        <f>IF(入力!I33="","",入力!I33)</f>
        <v>吾妻小学校</v>
      </c>
      <c r="I57" s="232">
        <f>IF(入力!G33="","",入力!G33)</f>
        <v>4.0</v>
      </c>
      <c r="J57" s="232">
        <f>IF(入力!P33="","",入力!P33)</f>
        <v>142.0</v>
      </c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3"/>
    </row>
    <row r="58" spans="8:8">
      <c r="A58" s="231">
        <f t="shared" si="0"/>
        <v>6.0</v>
      </c>
      <c r="B58" s="232">
        <f>IF(入力!B35="","",入力!B35)</f>
        <v>6.0</v>
      </c>
      <c r="C58" s="232" t="str">
        <f>IF(入力!C36="","",入力!C36)</f>
        <v>菊池</v>
      </c>
      <c r="D58" s="232" t="str">
        <f>IF(入力!E36="","",入力!E36)</f>
        <v>史衣</v>
      </c>
      <c r="E58" s="232" t="str">
        <f>IF(入力!C35="","",入力!C35)</f>
        <v>キクチ</v>
      </c>
      <c r="F58" s="232" t="str">
        <f>IF(入力!E35="","",入力!E35)</f>
        <v>シイ</v>
      </c>
      <c r="G58" s="232">
        <f>IF(入力!M35="","",入力!M35)</f>
        <v>5.18793784E8</v>
      </c>
      <c r="H58" s="232" t="str">
        <f>IF(入力!I35="","",入力!I35)</f>
        <v>神宮寺小学校</v>
      </c>
      <c r="I58" s="232">
        <f>IF(入力!G35="","",入力!G35)</f>
        <v>4.0</v>
      </c>
      <c r="J58" s="232">
        <f>IF(入力!P35="","",入力!P35)</f>
        <v>142.0</v>
      </c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3"/>
    </row>
    <row r="59" spans="8:8">
      <c r="A59" s="231">
        <f t="shared" si="0"/>
        <v>7.0</v>
      </c>
      <c r="B59" s="232">
        <f>IF(入力!B37="","",入力!B37)</f>
        <v>7.0</v>
      </c>
      <c r="C59" s="232" t="str">
        <f>IF(入力!C38="","",入力!C38)</f>
        <v>松﨑</v>
      </c>
      <c r="D59" s="232" t="str">
        <f>IF(入力!E38="","",入力!E38)</f>
        <v>梨衣</v>
      </c>
      <c r="E59" s="232" t="str">
        <f>IF(入力!C37="","",入力!C37)</f>
        <v>マツザキ</v>
      </c>
      <c r="F59" s="232" t="str">
        <f>IF(入力!E37="","",入力!E37)</f>
        <v>リイ</v>
      </c>
      <c r="G59" s="232">
        <f>IF(入力!M37="","",入力!M37)</f>
        <v>5.16386858E8</v>
      </c>
      <c r="H59" s="232" t="str">
        <f>IF(入力!I37="","",入力!I37)</f>
        <v>吾妻小学校</v>
      </c>
      <c r="I59" s="232">
        <f>IF(入力!G37="","",入力!G37)</f>
        <v>3.0</v>
      </c>
      <c r="J59" s="232">
        <f>IF(入力!P37="","",入力!P37)</f>
        <v>146.0</v>
      </c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3"/>
    </row>
    <row r="60" spans="8:8">
      <c r="A60" s="231">
        <f t="shared" si="0"/>
        <v>8.0</v>
      </c>
      <c r="B60" s="232">
        <f>IF(入力!B39="","",入力!B39)</f>
        <v>8.0</v>
      </c>
      <c r="C60" s="232" t="str">
        <f>IF(入力!C40="","",入力!C40)</f>
        <v>若林</v>
      </c>
      <c r="D60" s="232" t="str">
        <f>IF(入力!E40="","",入力!E40)</f>
        <v>律緒奈</v>
      </c>
      <c r="E60" s="232" t="str">
        <f>IF(入力!C39="","",入力!C39)</f>
        <v>ワカバヤシ</v>
      </c>
      <c r="F60" s="232" t="str">
        <f>IF(入力!E39="","",入力!E39)</f>
        <v>リオナ</v>
      </c>
      <c r="G60" s="232">
        <f>IF(入力!M39="","",入力!M39)</f>
        <v>5.1675863700000006E8</v>
      </c>
      <c r="H60" s="232" t="str">
        <f>IF(入力!I39="","",入力!I39)</f>
        <v>神宮寺小学校</v>
      </c>
      <c r="I60" s="232">
        <f>IF(入力!G39="","",入力!G39)</f>
        <v>3.0</v>
      </c>
      <c r="J60" s="232">
        <f>IF(入力!P39="","",入力!P39)</f>
        <v>145.0</v>
      </c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3"/>
    </row>
    <row r="61" spans="8:8">
      <c r="A61" s="231">
        <f t="shared" si="0"/>
        <v>9.0</v>
      </c>
      <c r="B61" s="232">
        <f>IF(入力!B41="","",入力!B41)</f>
        <v>9.0</v>
      </c>
      <c r="C61" s="232" t="str">
        <f>IF(入力!C42="","",入力!C42)</f>
        <v>狭山</v>
      </c>
      <c r="D61" s="232" t="str">
        <f>IF(入力!E42="","",入力!E42)</f>
        <v>智咲</v>
      </c>
      <c r="E61" s="232" t="str">
        <f>IF(入力!C41="","",入力!C41)</f>
        <v>サヤマ</v>
      </c>
      <c r="F61" s="232" t="str">
        <f>IF(入力!E41="","",入力!E41)</f>
        <v>チサキ</v>
      </c>
      <c r="G61" s="232">
        <f>IF(入力!M41="","",入力!M41)</f>
        <v>5.18924959E8</v>
      </c>
      <c r="H61" s="232" t="str">
        <f>IF(入力!I41="","",入力!I41)</f>
        <v>吾妻小学校</v>
      </c>
      <c r="I61" s="232">
        <f>IF(入力!G41="","",入力!G41)</f>
        <v>3.0</v>
      </c>
      <c r="J61" s="232">
        <f>IF(入力!P41="","",入力!P41)</f>
        <v>144.0</v>
      </c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3"/>
    </row>
    <row r="62" spans="8:8">
      <c r="A62" s="231">
        <f t="shared" si="0"/>
        <v>10.0</v>
      </c>
      <c r="B62" s="232">
        <f>IF(入力!B43="","",入力!B43)</f>
        <v>10.0</v>
      </c>
      <c r="C62" s="232" t="str">
        <f>IF(入力!C44="","",入力!C44)</f>
        <v>松﨑</v>
      </c>
      <c r="D62" s="232" t="str">
        <f>IF(入力!E44="","",入力!E44)</f>
        <v>芙羽</v>
      </c>
      <c r="E62" s="232" t="str">
        <f>IF(入力!C43="","",入力!C43)</f>
        <v>マツザキ</v>
      </c>
      <c r="F62" s="232" t="str">
        <f>IF(入力!E43="","",入力!E43)</f>
        <v>フウ</v>
      </c>
      <c r="G62" s="232">
        <f>IF(入力!M43="","",入力!M43)</f>
        <v>5.1903402200000006E8</v>
      </c>
      <c r="H62" s="232" t="str">
        <f>IF(入力!I43="","",入力!I43)</f>
        <v>吾妻小学校</v>
      </c>
      <c r="I62" s="232">
        <f>IF(入力!G43="","",入力!G43)</f>
        <v>1.0</v>
      </c>
      <c r="J62" s="232">
        <f>IF(入力!P43="","",入力!P43)</f>
        <v>136.0</v>
      </c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3"/>
    </row>
    <row r="63" spans="8:8">
      <c r="A63" s="231">
        <f t="shared" si="0"/>
        <v>11.0</v>
      </c>
      <c r="B63" s="232">
        <f>IF(入力!B45="","",入力!B45)</f>
        <v>11.0</v>
      </c>
      <c r="C63" s="232" t="str">
        <f>IF(入力!C46="","",入力!C46)</f>
        <v>齊藤</v>
      </c>
      <c r="D63" s="232" t="str">
        <f>IF(入力!E46="","",入力!E46)</f>
        <v>恵理</v>
      </c>
      <c r="E63" s="232" t="str">
        <f>IF(入力!C45="","",入力!C45)</f>
        <v>サイトウ</v>
      </c>
      <c r="F63" s="232" t="str">
        <f>IF(入力!E45="","",入力!E45)</f>
        <v>エリ</v>
      </c>
      <c r="G63" s="232">
        <f>IF(入力!M45="","",入力!M45)</f>
        <v>5.19569296E8</v>
      </c>
      <c r="H63" s="232" t="str">
        <f>IF(入力!I45="","",入力!I45)</f>
        <v>平賀小学校</v>
      </c>
      <c r="I63" s="232">
        <f>IF(入力!G45="","",入力!G45)</f>
        <v>1.0</v>
      </c>
      <c r="J63" s="232">
        <f>IF(入力!P45="","",入力!P45)</f>
        <v>116.0</v>
      </c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3"/>
    </row>
    <row r="64" spans="8:8">
      <c r="A64" s="231">
        <f t="shared" si="0"/>
        <v>12.0</v>
      </c>
      <c r="B64" s="232" t="str">
        <f>IF(入力!B47="","",入力!B47)</f>
        <v/>
      </c>
      <c r="C64" s="232" t="str">
        <f>IF(入力!C48="","",入力!C48)</f>
        <v/>
      </c>
      <c r="D64" s="232" t="str">
        <f>IF(入力!E48="","",入力!E48)</f>
        <v/>
      </c>
      <c r="E64" s="232" t="str">
        <f>IF(入力!C47="","",入力!C47)</f>
        <v/>
      </c>
      <c r="F64" s="232" t="str">
        <f>IF(入力!E47="","",入力!E47)</f>
        <v/>
      </c>
      <c r="G64" s="232" t="str">
        <f>IF(入力!M47="","",入力!M47)</f>
        <v/>
      </c>
      <c r="H64" s="232" t="str">
        <f>IF(入力!I47="","",入力!I47)</f>
        <v/>
      </c>
      <c r="I64" s="232" t="str">
        <f>IF(入力!G47="","",入力!G47)</f>
        <v/>
      </c>
      <c r="J64" s="232" t="str">
        <f>IF(入力!P47="","",入力!P47)</f>
        <v/>
      </c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3"/>
    </row>
    <row r="65" spans="8:8">
      <c r="A65" s="231">
        <f t="shared" si="0"/>
        <v>13.0</v>
      </c>
      <c r="B65" s="232" t="str">
        <f>IF(入力!B49="","",入力!B49)</f>
        <v/>
      </c>
      <c r="C65" s="232" t="str">
        <f>IF(入力!C50="","",入力!C50)</f>
        <v/>
      </c>
      <c r="D65" s="232" t="str">
        <f>IF(入力!E50="","",入力!E50)</f>
        <v/>
      </c>
      <c r="E65" s="232" t="str">
        <f>IF(入力!C49="","",入力!C49)</f>
        <v/>
      </c>
      <c r="F65" s="232" t="str">
        <f>IF(入力!E49="","",入力!E49)</f>
        <v/>
      </c>
      <c r="G65" s="232" t="str">
        <f>IF(入力!M49="","",入力!M49)</f>
        <v/>
      </c>
      <c r="H65" s="232" t="str">
        <f>IF(入力!I49="","",入力!I49)</f>
        <v/>
      </c>
      <c r="I65" s="232" t="str">
        <f>IF(入力!G49="","",入力!G49)</f>
        <v/>
      </c>
      <c r="J65" s="232" t="str">
        <f>IF(入力!P49="","",入力!P49)</f>
        <v/>
      </c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3"/>
    </row>
    <row r="66" spans="8:8">
      <c r="A66" s="231">
        <f t="shared" si="0"/>
        <v>14.0</v>
      </c>
      <c r="B66" s="232" t="str">
        <f>IF(入力!B51="","",入力!B51)</f>
        <v/>
      </c>
      <c r="C66" s="232" t="str">
        <f>IF(入力!C52="","",入力!C52)</f>
        <v/>
      </c>
      <c r="D66" s="232" t="str">
        <f>IF(入力!E52="","",入力!E52)</f>
        <v/>
      </c>
      <c r="E66" s="232" t="str">
        <f>IF(入力!C51="","",入力!C51)</f>
        <v/>
      </c>
      <c r="F66" s="232" t="str">
        <f>IF(入力!E51="","",入力!E51)</f>
        <v/>
      </c>
      <c r="G66" s="232" t="str">
        <f>IF(入力!M51="","",入力!M51)</f>
        <v/>
      </c>
      <c r="H66" s="232" t="str">
        <f>IF(入力!I51="","",入力!I51)</f>
        <v/>
      </c>
      <c r="I66" s="232" t="str">
        <f>IF(入力!G51="","",入力!G51)</f>
        <v/>
      </c>
      <c r="J66" s="232" t="str">
        <f>IF(入力!P51="","",入力!P51)</f>
        <v/>
      </c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3"/>
    </row>
    <row r="67" spans="8:8">
      <c r="A67" s="231">
        <f t="shared" si="0"/>
        <v>15.0</v>
      </c>
      <c r="B67" s="232" t="str">
        <f>IF(入力!B52="","",入力!B52)</f>
        <v/>
      </c>
      <c r="C67" s="232"/>
      <c r="D67" s="232"/>
      <c r="E67" s="232"/>
      <c r="F67" s="232"/>
      <c r="G67" s="232"/>
      <c r="H67" s="232" t="str">
        <f>IF(入力!I52="","",入力!I52)</f>
        <v/>
      </c>
      <c r="I67" s="232" t="str">
        <f>IF(入力!G50="","",入力!G50)</f>
        <v/>
      </c>
      <c r="J67" s="232" t="str">
        <f>IF(入力!P50="","",入力!P50)</f>
        <v/>
      </c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3"/>
    </row>
    <row r="68" spans="8:8">
      <c r="A68" s="231">
        <f t="shared" si="0"/>
        <v>16.0</v>
      </c>
      <c r="B68" s="232" t="str">
        <f>IF(入力!B26="","",入力!B26)</f>
        <v/>
      </c>
      <c r="C68" s="232"/>
      <c r="D68" s="232"/>
      <c r="E68" s="232"/>
      <c r="F68" s="232"/>
      <c r="G68" s="232"/>
      <c r="H68" s="232" t="str">
        <f>IF(入力!I26="","",入力!I26)</f>
        <v/>
      </c>
      <c r="I68" s="232" t="str">
        <f>IF(入力!G52="","",入力!G52)</f>
        <v/>
      </c>
      <c r="J68" s="232" t="str">
        <f>IF(入力!P52="","",入力!P52)</f>
        <v/>
      </c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3"/>
    </row>
    <row r="69" spans="8:8">
      <c r="A69" s="231">
        <f t="shared" si="0"/>
        <v>17.0</v>
      </c>
      <c r="B69" s="232" t="str">
        <f>IF(入力!B28="","",入力!B28)</f>
        <v/>
      </c>
      <c r="C69" s="232"/>
      <c r="D69" s="232"/>
      <c r="E69" s="232"/>
      <c r="F69" s="232"/>
      <c r="G69" s="232"/>
      <c r="H69" s="232" t="str">
        <f>IF(入力!I28="","",入力!I28)</f>
        <v/>
      </c>
      <c r="I69" s="232" t="str">
        <f>IF(入力!G26="","",入力!G26)</f>
        <v/>
      </c>
      <c r="J69" s="232" t="str">
        <f>IF(入力!P26="","",入力!P26)</f>
        <v/>
      </c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3"/>
    </row>
    <row r="70" spans="8:8">
      <c r="A70" s="231">
        <f t="shared" si="0"/>
        <v>18.0</v>
      </c>
      <c r="B70" s="232" t="str">
        <f>IF(入力!B30="","",入力!B30)</f>
        <v/>
      </c>
      <c r="C70" s="232"/>
      <c r="D70" s="232"/>
      <c r="E70" s="232"/>
      <c r="F70" s="232"/>
      <c r="G70" s="232"/>
      <c r="H70" s="232" t="str">
        <f>IF(入力!I30="","",入力!I30)</f>
        <v/>
      </c>
      <c r="I70" s="232" t="str">
        <f>IF(入力!G28="","",入力!G28)</f>
        <v/>
      </c>
      <c r="J70" s="232" t="str">
        <f>IF(入力!P28="","",入力!P28)</f>
        <v/>
      </c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3"/>
    </row>
    <row r="71" spans="8:8">
      <c r="A71" s="231">
        <f t="shared" si="0"/>
        <v>19.0</v>
      </c>
      <c r="B71" s="232" t="str">
        <f>IF(入力!B32="","",入力!B32)</f>
        <v/>
      </c>
      <c r="C71" s="232"/>
      <c r="D71" s="232"/>
      <c r="E71" s="232"/>
      <c r="F71" s="232"/>
      <c r="G71" s="232"/>
      <c r="H71" s="232" t="str">
        <f>IF(入力!I32="","",入力!I32)</f>
        <v/>
      </c>
      <c r="I71" s="232" t="str">
        <f>IF(入力!G30="","",入力!G30)</f>
        <v/>
      </c>
      <c r="J71" s="232" t="str">
        <f>IF(入力!P30="","",入力!P30)</f>
        <v/>
      </c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3"/>
    </row>
    <row r="72" spans="8:8">
      <c r="A72" s="231">
        <f t="shared" si="0"/>
        <v>20.0</v>
      </c>
      <c r="B72" s="232" t="str">
        <f>IF(入力!B34="","",入力!B34)</f>
        <v/>
      </c>
      <c r="C72" s="232"/>
      <c r="D72" s="232"/>
      <c r="E72" s="232"/>
      <c r="F72" s="232"/>
      <c r="G72" s="232"/>
      <c r="H72" s="232" t="str">
        <f>IF(入力!I34="","",入力!I34)</f>
        <v/>
      </c>
      <c r="I72" s="232" t="str">
        <f>IF(入力!G32="","",入力!G32)</f>
        <v/>
      </c>
      <c r="J72" s="232" t="str">
        <f>IF(入力!P32="","",入力!P32)</f>
        <v/>
      </c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3"/>
    </row>
    <row r="73" spans="8:8">
      <c r="A73" s="231">
        <f t="shared" si="0"/>
        <v>21.0</v>
      </c>
      <c r="B73" s="232" t="str">
        <f>IF(入力!B36="","",入力!B36)</f>
        <v/>
      </c>
      <c r="C73" s="232"/>
      <c r="D73" s="232"/>
      <c r="E73" s="232"/>
      <c r="F73" s="232"/>
      <c r="G73" s="232"/>
      <c r="H73" s="232" t="str">
        <f>IF(入力!I36="","",入力!I36)</f>
        <v/>
      </c>
      <c r="I73" s="232" t="str">
        <f>IF(入力!G34="","",入力!G34)</f>
        <v/>
      </c>
      <c r="J73" s="232" t="str">
        <f>IF(入力!P34="","",入力!P34)</f>
        <v/>
      </c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3"/>
    </row>
    <row r="74" spans="8:8">
      <c r="A74" s="231">
        <f t="shared" si="0"/>
        <v>22.0</v>
      </c>
      <c r="B74" s="232" t="str">
        <f>IF(入力!B38="","",入力!B38)</f>
        <v/>
      </c>
      <c r="C74" s="232"/>
      <c r="D74" s="232"/>
      <c r="E74" s="232"/>
      <c r="F74" s="232"/>
      <c r="G74" s="232"/>
      <c r="H74" s="232" t="str">
        <f>IF(入力!I38="","",入力!I38)</f>
        <v/>
      </c>
      <c r="I74" s="232" t="str">
        <f>IF(入力!G36="","",入力!G36)</f>
        <v/>
      </c>
      <c r="J74" s="232" t="str">
        <f>IF(入力!P36="","",入力!P36)</f>
        <v/>
      </c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3"/>
    </row>
    <row r="75" spans="8:8">
      <c r="A75" s="231">
        <f t="shared" si="0"/>
        <v>23.0</v>
      </c>
      <c r="B75" s="232" t="str">
        <f>IF(入力!B40="","",入力!B40)</f>
        <v/>
      </c>
      <c r="C75" s="232"/>
      <c r="D75" s="232"/>
      <c r="E75" s="232"/>
      <c r="F75" s="232"/>
      <c r="G75" s="232"/>
      <c r="H75" s="232" t="str">
        <f>IF(入力!I40="","",入力!I40)</f>
        <v/>
      </c>
      <c r="I75" s="232" t="str">
        <f>IF(入力!G38="","",入力!G38)</f>
        <v/>
      </c>
      <c r="J75" s="232" t="str">
        <f>IF(入力!P38="","",入力!P38)</f>
        <v/>
      </c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3"/>
    </row>
    <row r="76" spans="8:8">
      <c r="A76" s="231">
        <f t="shared" si="0"/>
        <v>24.0</v>
      </c>
      <c r="B76" s="232" t="str">
        <f>IF(入力!B42="","",入力!B42)</f>
        <v/>
      </c>
      <c r="C76" s="232"/>
      <c r="D76" s="232"/>
      <c r="E76" s="232"/>
      <c r="F76" s="232"/>
      <c r="G76" s="232"/>
      <c r="H76" s="232" t="str">
        <f>IF(入力!I42="","",入力!I42)</f>
        <v/>
      </c>
      <c r="I76" s="232" t="str">
        <f>IF(入力!G40="","",入力!G40)</f>
        <v/>
      </c>
      <c r="J76" s="232" t="str">
        <f>IF(入力!P40="","",入力!P40)</f>
        <v/>
      </c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3"/>
    </row>
    <row r="77" spans="8:8">
      <c r="A77" s="231">
        <f t="shared" si="0"/>
        <v>25.0</v>
      </c>
      <c r="B77" s="232" t="str">
        <f>IF(入力!B44="","",入力!B44)</f>
        <v/>
      </c>
      <c r="C77" s="232"/>
      <c r="D77" s="232"/>
      <c r="E77" s="232"/>
      <c r="F77" s="232"/>
      <c r="G77" s="232"/>
      <c r="H77" s="232" t="str">
        <f>IF(入力!I44="","",入力!I44)</f>
        <v/>
      </c>
      <c r="I77" s="232" t="str">
        <f>IF(入力!G42="","",入力!G42)</f>
        <v/>
      </c>
      <c r="J77" s="232" t="str">
        <f>IF(入力!P42="","",入力!P42)</f>
        <v/>
      </c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3"/>
    </row>
    <row r="78" spans="8:8">
      <c r="A78" s="231">
        <f t="shared" si="0"/>
        <v>26.0</v>
      </c>
      <c r="B78" s="232" t="str">
        <f>IF(入力!B46="","",入力!B46)</f>
        <v/>
      </c>
      <c r="C78" s="232"/>
      <c r="D78" s="232"/>
      <c r="E78" s="232"/>
      <c r="F78" s="232"/>
      <c r="G78" s="232"/>
      <c r="H78" s="232" t="str">
        <f>IF(入力!I46="","",入力!I46)</f>
        <v/>
      </c>
      <c r="I78" s="232" t="str">
        <f>IF(入力!G44="","",入力!G44)</f>
        <v/>
      </c>
      <c r="J78" s="232" t="str">
        <f>IF(入力!P44="","",入力!P44)</f>
        <v/>
      </c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3"/>
    </row>
    <row r="79" spans="8:8">
      <c r="A79" s="231">
        <f t="shared" si="0"/>
        <v>27.0</v>
      </c>
      <c r="B79" s="232" t="str">
        <f>IF(入力!B48="","",入力!B48)</f>
        <v/>
      </c>
      <c r="C79" s="232"/>
      <c r="D79" s="232"/>
      <c r="E79" s="232"/>
      <c r="F79" s="232"/>
      <c r="G79" s="232"/>
      <c r="H79" s="232" t="str">
        <f>IF(入力!I48="","",入力!I48)</f>
        <v/>
      </c>
      <c r="I79" s="232" t="str">
        <f>IF(入力!G46="","",入力!G46)</f>
        <v/>
      </c>
      <c r="J79" s="232" t="str">
        <f>IF(入力!P46="","",入力!P46)</f>
        <v/>
      </c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3"/>
    </row>
    <row r="80" spans="8:8">
      <c r="A80" s="231">
        <f t="shared" si="0"/>
        <v>28.0</v>
      </c>
      <c r="B80" s="232" t="str">
        <f>IF(入力!B50="","",入力!B50)</f>
        <v/>
      </c>
      <c r="C80" s="232"/>
      <c r="D80" s="232"/>
      <c r="E80" s="232"/>
      <c r="F80" s="232"/>
      <c r="G80" s="232"/>
      <c r="H80" s="232" t="str">
        <f>IF(入力!I50="","",入力!I50)</f>
        <v/>
      </c>
      <c r="I80" s="232" t="str">
        <f>IF(入力!G48="","",入力!G48)</f>
        <v/>
      </c>
      <c r="J80" s="232" t="str">
        <f>IF(入力!P48="","",入力!P48)</f>
        <v/>
      </c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3"/>
    </row>
    <row r="81" spans="8:8">
      <c r="A81" s="231">
        <f t="shared" si="0"/>
        <v>29.0</v>
      </c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3"/>
    </row>
    <row r="82" spans="8:8">
      <c r="A82" s="231">
        <f t="shared" si="0"/>
        <v>30.0</v>
      </c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3"/>
    </row>
    <row r="83" spans="8:8">
      <c r="A83" s="231">
        <f t="shared" si="0"/>
        <v>31.0</v>
      </c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3"/>
    </row>
    <row r="84" spans="8:8">
      <c r="A84" s="231">
        <f t="shared" si="0"/>
        <v>32.0</v>
      </c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3"/>
    </row>
    <row r="85" spans="8:8">
      <c r="A85" s="231">
        <f t="shared" si="0"/>
        <v>33.0</v>
      </c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3"/>
    </row>
    <row r="86" spans="8:8">
      <c r="A86" s="231">
        <f t="shared" si="0"/>
        <v>34.0</v>
      </c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3"/>
    </row>
    <row r="87" spans="8:8">
      <c r="A87" s="231">
        <f t="shared" si="0"/>
        <v>35.0</v>
      </c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3"/>
    </row>
    <row r="88" spans="8:8">
      <c r="A88" s="231">
        <f t="shared" si="0"/>
        <v>36.0</v>
      </c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3"/>
    </row>
    <row r="89" spans="8:8">
      <c r="A89" s="231">
        <f t="shared" si="0"/>
        <v>37.0</v>
      </c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3"/>
    </row>
    <row r="90" spans="8:8">
      <c r="A90" s="231">
        <f t="shared" si="0"/>
        <v>38.0</v>
      </c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3"/>
    </row>
    <row r="91" spans="8:8">
      <c r="A91" s="231">
        <f t="shared" si="0"/>
        <v>39.0</v>
      </c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3"/>
    </row>
    <row r="92" spans="8:8">
      <c r="A92" s="231">
        <f t="shared" si="0"/>
        <v>40.0</v>
      </c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3"/>
    </row>
    <row r="93" spans="8:8">
      <c r="A93" s="231">
        <f t="shared" si="0"/>
        <v>41.0</v>
      </c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3"/>
    </row>
    <row r="94" spans="8:8">
      <c r="A94" s="231">
        <f t="shared" si="0"/>
        <v>42.0</v>
      </c>
      <c r="B94" s="232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3"/>
    </row>
    <row r="95" spans="8:8">
      <c r="A95" s="231">
        <f t="shared" si="0"/>
        <v>43.0</v>
      </c>
      <c r="B95" s="232"/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3"/>
    </row>
    <row r="96" spans="8:8">
      <c r="A96" s="231">
        <f t="shared" si="0"/>
        <v>44.0</v>
      </c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3"/>
    </row>
    <row r="97" spans="8:8">
      <c r="A97" s="231">
        <f t="shared" si="0"/>
        <v>45.0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3"/>
    </row>
    <row r="98" spans="8:8">
      <c r="A98" s="231">
        <f t="shared" si="0"/>
        <v>46.0</v>
      </c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3"/>
    </row>
    <row r="99" spans="8:8">
      <c r="A99" s="231">
        <f t="shared" si="0"/>
        <v>47.0</v>
      </c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3"/>
    </row>
    <row r="100" spans="8:8">
      <c r="A100" s="231">
        <f t="shared" si="0"/>
        <v>48.0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3"/>
    </row>
    <row r="101" spans="8:8">
      <c r="A101" s="231">
        <f t="shared" si="0"/>
        <v>49.0</v>
      </c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3"/>
    </row>
    <row r="102" spans="8:8">
      <c r="A102" s="231">
        <f t="shared" si="0"/>
        <v>50.0</v>
      </c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3"/>
    </row>
    <row r="103" spans="8:8">
      <c r="A103" s="231">
        <f t="shared" si="0"/>
        <v>51.0</v>
      </c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3"/>
    </row>
    <row r="104" spans="8:8">
      <c r="A104" s="231">
        <f t="shared" si="0"/>
        <v>52.0</v>
      </c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3"/>
    </row>
    <row r="105" spans="8:8">
      <c r="A105" s="231">
        <f t="shared" si="0"/>
        <v>53.0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3"/>
    </row>
    <row r="106" spans="8:8">
      <c r="A106" s="231">
        <f t="shared" si="0"/>
        <v>54.0</v>
      </c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3"/>
    </row>
    <row r="107" spans="8:8">
      <c r="A107" s="231">
        <f t="shared" si="0"/>
        <v>55.0</v>
      </c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3"/>
    </row>
    <row r="108" spans="8:8">
      <c r="A108" s="231">
        <f t="shared" si="0"/>
        <v>56.0</v>
      </c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3"/>
    </row>
    <row r="109" spans="8:8">
      <c r="A109" s="231">
        <f t="shared" si="0"/>
        <v>57.0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3"/>
    </row>
    <row r="110" spans="8:8">
      <c r="A110" s="231">
        <f t="shared" si="0"/>
        <v>58.0</v>
      </c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3"/>
    </row>
    <row r="111" spans="8:8">
      <c r="A111" s="231">
        <f t="shared" si="0"/>
        <v>59.0</v>
      </c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3"/>
    </row>
    <row r="112" spans="8:8">
      <c r="A112" s="231">
        <f t="shared" si="0"/>
        <v>60.0</v>
      </c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3"/>
    </row>
    <row r="113" spans="8:8">
      <c r="A113" s="231">
        <f t="shared" si="0"/>
        <v>61.0</v>
      </c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3"/>
    </row>
    <row r="114" spans="8:8">
      <c r="A114" s="231">
        <f t="shared" si="0"/>
        <v>62.0</v>
      </c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3"/>
    </row>
    <row r="115" spans="8:8">
      <c r="A115" s="231">
        <f t="shared" si="0"/>
        <v>63.0</v>
      </c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3"/>
    </row>
    <row r="116" spans="8:8">
      <c r="A116" s="231">
        <f t="shared" si="0"/>
        <v>64.0</v>
      </c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3"/>
    </row>
    <row r="117" spans="8:8">
      <c r="A117" s="231">
        <f t="shared" si="0"/>
        <v>65.0</v>
      </c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3"/>
    </row>
    <row r="118" spans="8:8">
      <c r="A118" s="231">
        <f t="shared" si="0"/>
        <v>66.0</v>
      </c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3"/>
    </row>
    <row r="119" spans="8:8">
      <c r="A119" s="231">
        <f t="shared" si="1" ref="A119:A182">A118+1</f>
        <v>67.0</v>
      </c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3"/>
    </row>
    <row r="120" spans="8:8">
      <c r="A120" s="231">
        <f t="shared" si="1"/>
        <v>68.0</v>
      </c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3"/>
    </row>
    <row r="121" spans="8:8">
      <c r="A121" s="231">
        <f t="shared" si="1"/>
        <v>69.0</v>
      </c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3"/>
    </row>
    <row r="122" spans="8:8">
      <c r="A122" s="231">
        <f t="shared" si="1"/>
        <v>70.0</v>
      </c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3"/>
    </row>
    <row r="123" spans="8:8">
      <c r="A123" s="231">
        <f t="shared" si="1"/>
        <v>71.0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3"/>
    </row>
    <row r="124" spans="8:8">
      <c r="A124" s="231">
        <f t="shared" si="1"/>
        <v>72.0</v>
      </c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3"/>
    </row>
    <row r="125" spans="8:8">
      <c r="A125" s="231">
        <f t="shared" si="1"/>
        <v>73.0</v>
      </c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3"/>
    </row>
    <row r="126" spans="8:8">
      <c r="A126" s="231">
        <f t="shared" si="1"/>
        <v>74.0</v>
      </c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3"/>
    </row>
    <row r="127" spans="8:8">
      <c r="A127" s="231">
        <f t="shared" si="1"/>
        <v>75.0</v>
      </c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3"/>
    </row>
    <row r="128" spans="8:8">
      <c r="A128" s="231">
        <f t="shared" si="1"/>
        <v>76.0</v>
      </c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3"/>
    </row>
    <row r="129" spans="8:8">
      <c r="A129" s="231">
        <f t="shared" si="1"/>
        <v>77.0</v>
      </c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3"/>
    </row>
    <row r="130" spans="8:8">
      <c r="A130" s="231">
        <f t="shared" si="1"/>
        <v>78.0</v>
      </c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3"/>
    </row>
    <row r="131" spans="8:8">
      <c r="A131" s="231">
        <f t="shared" si="1"/>
        <v>79.0</v>
      </c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3"/>
    </row>
    <row r="132" spans="8:8">
      <c r="A132" s="231">
        <f t="shared" si="1"/>
        <v>80.0</v>
      </c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3"/>
    </row>
    <row r="133" spans="8:8">
      <c r="A133" s="231">
        <f t="shared" si="1"/>
        <v>81.0</v>
      </c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3"/>
    </row>
    <row r="134" spans="8:8">
      <c r="A134" s="231">
        <f t="shared" si="1"/>
        <v>82.0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3"/>
    </row>
    <row r="135" spans="8:8">
      <c r="A135" s="231">
        <f t="shared" si="1"/>
        <v>83.0</v>
      </c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3"/>
    </row>
    <row r="136" spans="8:8">
      <c r="A136" s="231">
        <f t="shared" si="1"/>
        <v>84.0</v>
      </c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3"/>
    </row>
    <row r="137" spans="8:8">
      <c r="A137" s="231">
        <f t="shared" si="1"/>
        <v>85.0</v>
      </c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3"/>
    </row>
    <row r="138" spans="8:8">
      <c r="A138" s="231">
        <f t="shared" si="1"/>
        <v>86.0</v>
      </c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3"/>
    </row>
    <row r="139" spans="8:8">
      <c r="A139" s="231">
        <f t="shared" si="1"/>
        <v>87.0</v>
      </c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3"/>
    </row>
    <row r="140" spans="8:8">
      <c r="A140" s="231">
        <f t="shared" si="1"/>
        <v>88.0</v>
      </c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3"/>
    </row>
    <row r="141" spans="8:8">
      <c r="A141" s="231">
        <f t="shared" si="1"/>
        <v>89.0</v>
      </c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3"/>
    </row>
    <row r="142" spans="8:8">
      <c r="A142" s="231">
        <f t="shared" si="1"/>
        <v>90.0</v>
      </c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3"/>
    </row>
    <row r="143" spans="8:8">
      <c r="A143" s="231">
        <f t="shared" si="1"/>
        <v>91.0</v>
      </c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3"/>
    </row>
    <row r="144" spans="8:8">
      <c r="A144" s="231">
        <f t="shared" si="1"/>
        <v>92.0</v>
      </c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3"/>
    </row>
    <row r="145" spans="8:8">
      <c r="A145" s="231">
        <f t="shared" si="1"/>
        <v>93.0</v>
      </c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3"/>
    </row>
    <row r="146" spans="8:8">
      <c r="A146" s="231">
        <f t="shared" si="1"/>
        <v>94.0</v>
      </c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3"/>
    </row>
    <row r="147" spans="8:8">
      <c r="A147" s="231">
        <f t="shared" si="1"/>
        <v>95.0</v>
      </c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3"/>
    </row>
    <row r="148" spans="8:8">
      <c r="A148" s="231">
        <f t="shared" si="1"/>
        <v>96.0</v>
      </c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3"/>
    </row>
    <row r="149" spans="8:8">
      <c r="A149" s="231">
        <f t="shared" si="1"/>
        <v>97.0</v>
      </c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3"/>
    </row>
    <row r="150" spans="8:8">
      <c r="A150" s="231">
        <f t="shared" si="1"/>
        <v>98.0</v>
      </c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3"/>
    </row>
    <row r="151" spans="8:8">
      <c r="A151" s="231">
        <f t="shared" si="1"/>
        <v>99.0</v>
      </c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3"/>
    </row>
    <row r="152" spans="8:8">
      <c r="A152" s="231">
        <f t="shared" si="1"/>
        <v>100.0</v>
      </c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3"/>
    </row>
    <row r="153" spans="8:8">
      <c r="A153" s="231">
        <f t="shared" si="1"/>
        <v>101.0</v>
      </c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3"/>
    </row>
    <row r="154" spans="8:8">
      <c r="A154" s="231">
        <f t="shared" si="1"/>
        <v>102.0</v>
      </c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3"/>
    </row>
    <row r="155" spans="8:8">
      <c r="A155" s="231">
        <f t="shared" si="1"/>
        <v>103.0</v>
      </c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3"/>
    </row>
    <row r="156" spans="8:8">
      <c r="A156" s="231">
        <f t="shared" si="1"/>
        <v>104.0</v>
      </c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3"/>
    </row>
    <row r="157" spans="8:8">
      <c r="A157" s="231">
        <f t="shared" si="1"/>
        <v>105.0</v>
      </c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3"/>
    </row>
    <row r="158" spans="8:8">
      <c r="A158" s="231">
        <f t="shared" si="1"/>
        <v>106.0</v>
      </c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3"/>
    </row>
    <row r="159" spans="8:8">
      <c r="A159" s="231">
        <f t="shared" si="1"/>
        <v>107.0</v>
      </c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3"/>
    </row>
    <row r="160" spans="8:8">
      <c r="A160" s="231">
        <f t="shared" si="1"/>
        <v>108.0</v>
      </c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3"/>
    </row>
    <row r="161" spans="8:8">
      <c r="A161" s="231">
        <f t="shared" si="1"/>
        <v>109.0</v>
      </c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3"/>
    </row>
    <row r="162" spans="8:8">
      <c r="A162" s="231">
        <f t="shared" si="1"/>
        <v>110.0</v>
      </c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3"/>
    </row>
    <row r="163" spans="8:8">
      <c r="A163" s="231">
        <f t="shared" si="1"/>
        <v>111.0</v>
      </c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3"/>
    </row>
    <row r="164" spans="8:8">
      <c r="A164" s="231">
        <f t="shared" si="1"/>
        <v>112.0</v>
      </c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3"/>
    </row>
    <row r="165" spans="8:8">
      <c r="A165" s="231">
        <f t="shared" si="1"/>
        <v>113.0</v>
      </c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3"/>
    </row>
    <row r="166" spans="8:8">
      <c r="A166" s="231">
        <f t="shared" si="1"/>
        <v>114.0</v>
      </c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3"/>
    </row>
    <row r="167" spans="8:8">
      <c r="A167" s="231">
        <f t="shared" si="1"/>
        <v>115.0</v>
      </c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3"/>
    </row>
    <row r="168" spans="8:8">
      <c r="A168" s="231">
        <f t="shared" si="1"/>
        <v>116.0</v>
      </c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3"/>
    </row>
    <row r="169" spans="8:8">
      <c r="A169" s="231">
        <f t="shared" si="1"/>
        <v>117.0</v>
      </c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3"/>
    </row>
    <row r="170" spans="8:8">
      <c r="A170" s="231">
        <f t="shared" si="1"/>
        <v>118.0</v>
      </c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3"/>
    </row>
    <row r="171" spans="8:8">
      <c r="A171" s="231">
        <f t="shared" si="1"/>
        <v>119.0</v>
      </c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3"/>
    </row>
    <row r="172" spans="8:8">
      <c r="A172" s="231">
        <f t="shared" si="1"/>
        <v>120.0</v>
      </c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3"/>
    </row>
    <row r="173" spans="8:8">
      <c r="A173" s="231">
        <f t="shared" si="1"/>
        <v>121.0</v>
      </c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3"/>
    </row>
    <row r="174" spans="8:8">
      <c r="A174" s="231">
        <f t="shared" si="1"/>
        <v>122.0</v>
      </c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3"/>
    </row>
    <row r="175" spans="8:8">
      <c r="A175" s="231">
        <f t="shared" si="1"/>
        <v>123.0</v>
      </c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3"/>
    </row>
    <row r="176" spans="8:8">
      <c r="A176" s="231">
        <f t="shared" si="1"/>
        <v>124.0</v>
      </c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3"/>
    </row>
    <row r="177" spans="8:8">
      <c r="A177" s="231">
        <f t="shared" si="1"/>
        <v>125.0</v>
      </c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3"/>
    </row>
    <row r="178" spans="8:8">
      <c r="A178" s="231">
        <f t="shared" si="1"/>
        <v>126.0</v>
      </c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3"/>
    </row>
    <row r="179" spans="8:8">
      <c r="A179" s="231">
        <f t="shared" si="1"/>
        <v>127.0</v>
      </c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3"/>
    </row>
    <row r="180" spans="8:8">
      <c r="A180" s="231">
        <f t="shared" si="1"/>
        <v>128.0</v>
      </c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3"/>
    </row>
    <row r="181" spans="8:8">
      <c r="A181" s="231">
        <f t="shared" si="1"/>
        <v>129.0</v>
      </c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3"/>
    </row>
    <row r="182" spans="8:8">
      <c r="A182" s="231">
        <f t="shared" si="1"/>
        <v>130.0</v>
      </c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3"/>
    </row>
    <row r="183" spans="8:8">
      <c r="A183" s="231">
        <f t="shared" si="2" ref="A183:A246">A182+1</f>
        <v>131.0</v>
      </c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3"/>
    </row>
    <row r="184" spans="8:8">
      <c r="A184" s="231">
        <f t="shared" si="2"/>
        <v>132.0</v>
      </c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3"/>
    </row>
    <row r="185" spans="8:8">
      <c r="A185" s="231">
        <f t="shared" si="2"/>
        <v>133.0</v>
      </c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3"/>
    </row>
    <row r="186" spans="8:8">
      <c r="A186" s="231">
        <f t="shared" si="2"/>
        <v>134.0</v>
      </c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3"/>
    </row>
    <row r="187" spans="8:8">
      <c r="A187" s="231">
        <f t="shared" si="2"/>
        <v>135.0</v>
      </c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3"/>
    </row>
    <row r="188" spans="8:8">
      <c r="A188" s="231">
        <f t="shared" si="2"/>
        <v>136.0</v>
      </c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3"/>
    </row>
    <row r="189" spans="8:8">
      <c r="A189" s="231">
        <f t="shared" si="2"/>
        <v>137.0</v>
      </c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3"/>
    </row>
    <row r="190" spans="8:8">
      <c r="A190" s="231">
        <f t="shared" si="2"/>
        <v>138.0</v>
      </c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3"/>
    </row>
    <row r="191" spans="8:8">
      <c r="A191" s="231">
        <f t="shared" si="2"/>
        <v>139.0</v>
      </c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3"/>
    </row>
    <row r="192" spans="8:8">
      <c r="A192" s="231">
        <f t="shared" si="2"/>
        <v>140.0</v>
      </c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3"/>
    </row>
    <row r="193" spans="8:8">
      <c r="A193" s="231">
        <f t="shared" si="2"/>
        <v>141.0</v>
      </c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3"/>
    </row>
    <row r="194" spans="8:8">
      <c r="A194" s="231">
        <f t="shared" si="2"/>
        <v>142.0</v>
      </c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3"/>
    </row>
    <row r="195" spans="8:8">
      <c r="A195" s="231">
        <f t="shared" si="2"/>
        <v>143.0</v>
      </c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3"/>
    </row>
    <row r="196" spans="8:8">
      <c r="A196" s="231">
        <f t="shared" si="2"/>
        <v>144.0</v>
      </c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3"/>
    </row>
    <row r="197" spans="8:8">
      <c r="A197" s="231">
        <f t="shared" si="2"/>
        <v>145.0</v>
      </c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3"/>
    </row>
    <row r="198" spans="8:8">
      <c r="A198" s="231">
        <f t="shared" si="2"/>
        <v>146.0</v>
      </c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3"/>
    </row>
    <row r="199" spans="8:8">
      <c r="A199" s="231">
        <f t="shared" si="2"/>
        <v>147.0</v>
      </c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3"/>
    </row>
    <row r="200" spans="8:8">
      <c r="A200" s="231">
        <f t="shared" si="2"/>
        <v>148.0</v>
      </c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3"/>
    </row>
    <row r="201" spans="8:8">
      <c r="A201" s="231">
        <f t="shared" si="2"/>
        <v>149.0</v>
      </c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3"/>
    </row>
    <row r="202" spans="8:8">
      <c r="A202" s="231">
        <f t="shared" si="2"/>
        <v>150.0</v>
      </c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3"/>
    </row>
    <row r="203" spans="8:8">
      <c r="A203" s="231">
        <f t="shared" si="2"/>
        <v>151.0</v>
      </c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3"/>
    </row>
    <row r="204" spans="8:8">
      <c r="A204" s="231">
        <f t="shared" si="2"/>
        <v>152.0</v>
      </c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3"/>
    </row>
    <row r="205" spans="8:8">
      <c r="A205" s="231">
        <f t="shared" si="2"/>
        <v>153.0</v>
      </c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3"/>
    </row>
    <row r="206" spans="8:8">
      <c r="A206" s="231">
        <f t="shared" si="2"/>
        <v>154.0</v>
      </c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3"/>
    </row>
    <row r="207" spans="8:8">
      <c r="A207" s="231">
        <f t="shared" si="2"/>
        <v>155.0</v>
      </c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3"/>
    </row>
    <row r="208" spans="8:8">
      <c r="A208" s="231">
        <f t="shared" si="2"/>
        <v>156.0</v>
      </c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3"/>
    </row>
    <row r="209" spans="8:8">
      <c r="A209" s="231">
        <f t="shared" si="2"/>
        <v>157.0</v>
      </c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3"/>
    </row>
    <row r="210" spans="8:8">
      <c r="A210" s="231">
        <f t="shared" si="2"/>
        <v>158.0</v>
      </c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3"/>
    </row>
    <row r="211" spans="8:8">
      <c r="A211" s="231">
        <f t="shared" si="2"/>
        <v>159.0</v>
      </c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3"/>
    </row>
    <row r="212" spans="8:8">
      <c r="A212" s="231">
        <f t="shared" si="2"/>
        <v>160.0</v>
      </c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3"/>
    </row>
    <row r="213" spans="8:8">
      <c r="A213" s="231">
        <f t="shared" si="2"/>
        <v>161.0</v>
      </c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3"/>
    </row>
    <row r="214" spans="8:8">
      <c r="A214" s="231">
        <f t="shared" si="2"/>
        <v>162.0</v>
      </c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3"/>
    </row>
    <row r="215" spans="8:8">
      <c r="A215" s="231">
        <f t="shared" si="2"/>
        <v>163.0</v>
      </c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3"/>
    </row>
    <row r="216" spans="8:8">
      <c r="A216" s="231">
        <f t="shared" si="2"/>
        <v>164.0</v>
      </c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3"/>
    </row>
    <row r="217" spans="8:8">
      <c r="A217" s="231">
        <f t="shared" si="2"/>
        <v>165.0</v>
      </c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3"/>
    </row>
    <row r="218" spans="8:8">
      <c r="A218" s="231">
        <f t="shared" si="2"/>
        <v>166.0</v>
      </c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3"/>
    </row>
    <row r="219" spans="8:8">
      <c r="A219" s="231">
        <f t="shared" si="2"/>
        <v>167.0</v>
      </c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3"/>
    </row>
    <row r="220" spans="8:8">
      <c r="A220" s="231">
        <f t="shared" si="2"/>
        <v>168.0</v>
      </c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3"/>
    </row>
    <row r="221" spans="8:8">
      <c r="A221" s="231">
        <f t="shared" si="2"/>
        <v>169.0</v>
      </c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3"/>
    </row>
    <row r="222" spans="8:8">
      <c r="A222" s="231">
        <f t="shared" si="2"/>
        <v>170.0</v>
      </c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3"/>
    </row>
    <row r="223" spans="8:8">
      <c r="A223" s="231">
        <f t="shared" si="2"/>
        <v>171.0</v>
      </c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3"/>
    </row>
    <row r="224" spans="8:8">
      <c r="A224" s="231">
        <f t="shared" si="2"/>
        <v>172.0</v>
      </c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3"/>
    </row>
    <row r="225" spans="8:8">
      <c r="A225" s="231">
        <f t="shared" si="2"/>
        <v>173.0</v>
      </c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3"/>
    </row>
    <row r="226" spans="8:8">
      <c r="A226" s="231">
        <f t="shared" si="2"/>
        <v>174.0</v>
      </c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3"/>
    </row>
    <row r="227" spans="8:8">
      <c r="A227" s="231">
        <f t="shared" si="2"/>
        <v>175.0</v>
      </c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3"/>
    </row>
    <row r="228" spans="8:8">
      <c r="A228" s="231">
        <f t="shared" si="2"/>
        <v>176.0</v>
      </c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3"/>
    </row>
    <row r="229" spans="8:8">
      <c r="A229" s="231">
        <f t="shared" si="2"/>
        <v>177.0</v>
      </c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3"/>
    </row>
    <row r="230" spans="8:8">
      <c r="A230" s="231">
        <f t="shared" si="2"/>
        <v>178.0</v>
      </c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  <c r="AI230" s="232"/>
      <c r="AJ230" s="232"/>
      <c r="AK230" s="232"/>
      <c r="AL230" s="232"/>
      <c r="AM230" s="232"/>
      <c r="AN230" s="232"/>
      <c r="AO230" s="233"/>
    </row>
    <row r="231" spans="8:8">
      <c r="A231" s="231">
        <f t="shared" si="2"/>
        <v>179.0</v>
      </c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  <c r="AI231" s="232"/>
      <c r="AJ231" s="232"/>
      <c r="AK231" s="232"/>
      <c r="AL231" s="232"/>
      <c r="AM231" s="232"/>
      <c r="AN231" s="232"/>
      <c r="AO231" s="233"/>
    </row>
    <row r="232" spans="8:8">
      <c r="A232" s="231">
        <f t="shared" si="2"/>
        <v>180.0</v>
      </c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32"/>
      <c r="AJ232" s="232"/>
      <c r="AK232" s="232"/>
      <c r="AL232" s="232"/>
      <c r="AM232" s="232"/>
      <c r="AN232" s="232"/>
      <c r="AO232" s="233"/>
    </row>
    <row r="233" spans="8:8">
      <c r="A233" s="231">
        <f t="shared" si="2"/>
        <v>181.0</v>
      </c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32"/>
      <c r="AJ233" s="232"/>
      <c r="AK233" s="232"/>
      <c r="AL233" s="232"/>
      <c r="AM233" s="232"/>
      <c r="AN233" s="232"/>
      <c r="AO233" s="233"/>
    </row>
    <row r="234" spans="8:8">
      <c r="A234" s="231">
        <f t="shared" si="2"/>
        <v>182.0</v>
      </c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  <c r="AI234" s="232"/>
      <c r="AJ234" s="232"/>
      <c r="AK234" s="232"/>
      <c r="AL234" s="232"/>
      <c r="AM234" s="232"/>
      <c r="AN234" s="232"/>
      <c r="AO234" s="233"/>
    </row>
    <row r="235" spans="8:8">
      <c r="A235" s="231">
        <f t="shared" si="2"/>
        <v>183.0</v>
      </c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32"/>
      <c r="AJ235" s="232"/>
      <c r="AK235" s="232"/>
      <c r="AL235" s="232"/>
      <c r="AM235" s="232"/>
      <c r="AN235" s="232"/>
      <c r="AO235" s="233"/>
    </row>
    <row r="236" spans="8:8">
      <c r="A236" s="231">
        <f t="shared" si="2"/>
        <v>184.0</v>
      </c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  <c r="AI236" s="232"/>
      <c r="AJ236" s="232"/>
      <c r="AK236" s="232"/>
      <c r="AL236" s="232"/>
      <c r="AM236" s="232"/>
      <c r="AN236" s="232"/>
      <c r="AO236" s="233"/>
    </row>
    <row r="237" spans="8:8">
      <c r="A237" s="231">
        <f t="shared" si="2"/>
        <v>185.0</v>
      </c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32"/>
      <c r="AJ237" s="232"/>
      <c r="AK237" s="232"/>
      <c r="AL237" s="232"/>
      <c r="AM237" s="232"/>
      <c r="AN237" s="232"/>
      <c r="AO237" s="233"/>
    </row>
    <row r="238" spans="8:8">
      <c r="A238" s="231">
        <f t="shared" si="2"/>
        <v>186.0</v>
      </c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  <c r="AI238" s="232"/>
      <c r="AJ238" s="232"/>
      <c r="AK238" s="232"/>
      <c r="AL238" s="232"/>
      <c r="AM238" s="232"/>
      <c r="AN238" s="232"/>
      <c r="AO238" s="233"/>
    </row>
    <row r="239" spans="8:8">
      <c r="A239" s="231">
        <f t="shared" si="2"/>
        <v>187.0</v>
      </c>
      <c r="B239" s="232"/>
      <c r="C239" s="232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  <c r="AH239" s="232"/>
      <c r="AI239" s="232"/>
      <c r="AJ239" s="232"/>
      <c r="AK239" s="232"/>
      <c r="AL239" s="232"/>
      <c r="AM239" s="232"/>
      <c r="AN239" s="232"/>
      <c r="AO239" s="233"/>
    </row>
    <row r="240" spans="8:8">
      <c r="A240" s="231">
        <f t="shared" si="2"/>
        <v>188.0</v>
      </c>
      <c r="B240" s="232"/>
      <c r="C240" s="232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32"/>
      <c r="AJ240" s="232"/>
      <c r="AK240" s="232"/>
      <c r="AL240" s="232"/>
      <c r="AM240" s="232"/>
      <c r="AN240" s="232"/>
      <c r="AO240" s="233"/>
    </row>
    <row r="241" spans="8:8">
      <c r="A241" s="231">
        <f t="shared" si="2"/>
        <v>189.0</v>
      </c>
      <c r="B241" s="232"/>
      <c r="C241" s="232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32"/>
      <c r="AJ241" s="232"/>
      <c r="AK241" s="232"/>
      <c r="AL241" s="232"/>
      <c r="AM241" s="232"/>
      <c r="AN241" s="232"/>
      <c r="AO241" s="233"/>
    </row>
    <row r="242" spans="8:8">
      <c r="A242" s="231">
        <f t="shared" si="2"/>
        <v>190.0</v>
      </c>
      <c r="B242" s="232"/>
      <c r="C242" s="232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32"/>
      <c r="AJ242" s="232"/>
      <c r="AK242" s="232"/>
      <c r="AL242" s="232"/>
      <c r="AM242" s="232"/>
      <c r="AN242" s="232"/>
      <c r="AO242" s="233"/>
    </row>
    <row r="243" spans="8:8">
      <c r="A243" s="231">
        <f t="shared" si="2"/>
        <v>191.0</v>
      </c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32"/>
      <c r="AJ243" s="232"/>
      <c r="AK243" s="232"/>
      <c r="AL243" s="232"/>
      <c r="AM243" s="232"/>
      <c r="AN243" s="232"/>
      <c r="AO243" s="233"/>
    </row>
    <row r="244" spans="8:8">
      <c r="A244" s="231">
        <f t="shared" si="2"/>
        <v>192.0</v>
      </c>
      <c r="B244" s="232"/>
      <c r="C244" s="232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  <c r="AH244" s="232"/>
      <c r="AI244" s="232"/>
      <c r="AJ244" s="232"/>
      <c r="AK244" s="232"/>
      <c r="AL244" s="232"/>
      <c r="AM244" s="232"/>
      <c r="AN244" s="232"/>
      <c r="AO244" s="233"/>
    </row>
    <row r="245" spans="8:8">
      <c r="A245" s="231">
        <f t="shared" si="2"/>
        <v>193.0</v>
      </c>
      <c r="B245" s="232"/>
      <c r="C245" s="232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  <c r="AH245" s="232"/>
      <c r="AI245" s="232"/>
      <c r="AJ245" s="232"/>
      <c r="AK245" s="232"/>
      <c r="AL245" s="232"/>
      <c r="AM245" s="232"/>
      <c r="AN245" s="232"/>
      <c r="AO245" s="233"/>
    </row>
    <row r="246" spans="8:8">
      <c r="A246" s="231">
        <f t="shared" si="2"/>
        <v>194.0</v>
      </c>
      <c r="B246" s="232"/>
      <c r="C246" s="232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  <c r="AH246" s="232"/>
      <c r="AI246" s="232"/>
      <c r="AJ246" s="232"/>
      <c r="AK246" s="232"/>
      <c r="AL246" s="232"/>
      <c r="AM246" s="232"/>
      <c r="AN246" s="232"/>
      <c r="AO246" s="233"/>
    </row>
    <row r="247" spans="8:8">
      <c r="A247" s="231">
        <f t="shared" si="3" ref="A247:A310">A246+1</f>
        <v>195.0</v>
      </c>
      <c r="B247" s="232"/>
      <c r="C247" s="232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  <c r="AH247" s="232"/>
      <c r="AI247" s="232"/>
      <c r="AJ247" s="232"/>
      <c r="AK247" s="232"/>
      <c r="AL247" s="232"/>
      <c r="AM247" s="232"/>
      <c r="AN247" s="232"/>
      <c r="AO247" s="233"/>
    </row>
    <row r="248" spans="8:8">
      <c r="A248" s="231">
        <f t="shared" si="3"/>
        <v>196.0</v>
      </c>
      <c r="B248" s="232"/>
      <c r="C248" s="232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  <c r="AH248" s="232"/>
      <c r="AI248" s="232"/>
      <c r="AJ248" s="232"/>
      <c r="AK248" s="232"/>
      <c r="AL248" s="232"/>
      <c r="AM248" s="232"/>
      <c r="AN248" s="232"/>
      <c r="AO248" s="233"/>
    </row>
    <row r="249" spans="8:8">
      <c r="A249" s="231">
        <f t="shared" si="3"/>
        <v>197.0</v>
      </c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3"/>
    </row>
    <row r="250" spans="8:8">
      <c r="A250" s="231">
        <f t="shared" si="3"/>
        <v>198.0</v>
      </c>
      <c r="B250" s="232"/>
      <c r="C250" s="232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  <c r="AH250" s="232"/>
      <c r="AI250" s="232"/>
      <c r="AJ250" s="232"/>
      <c r="AK250" s="232"/>
      <c r="AL250" s="232"/>
      <c r="AM250" s="232"/>
      <c r="AN250" s="232"/>
      <c r="AO250" s="233"/>
    </row>
    <row r="251" spans="8:8">
      <c r="A251" s="231">
        <f t="shared" si="3"/>
        <v>199.0</v>
      </c>
      <c r="B251" s="232"/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3"/>
    </row>
    <row r="252" spans="8:8">
      <c r="A252" s="231">
        <f t="shared" si="3"/>
        <v>200.0</v>
      </c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  <c r="AH252" s="232"/>
      <c r="AI252" s="232"/>
      <c r="AJ252" s="232"/>
      <c r="AK252" s="232"/>
      <c r="AL252" s="232"/>
      <c r="AM252" s="232"/>
      <c r="AN252" s="232"/>
      <c r="AO252" s="233"/>
    </row>
    <row r="253" spans="8:8">
      <c r="A253" s="231">
        <f t="shared" si="3"/>
        <v>201.0</v>
      </c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  <c r="AH253" s="232"/>
      <c r="AI253" s="232"/>
      <c r="AJ253" s="232"/>
      <c r="AK253" s="232"/>
      <c r="AL253" s="232"/>
      <c r="AM253" s="232"/>
      <c r="AN253" s="232"/>
      <c r="AO253" s="233"/>
    </row>
    <row r="254" spans="8:8">
      <c r="A254" s="231">
        <f t="shared" si="3"/>
        <v>202.0</v>
      </c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32"/>
      <c r="AJ254" s="232"/>
      <c r="AK254" s="232"/>
      <c r="AL254" s="232"/>
      <c r="AM254" s="232"/>
      <c r="AN254" s="232"/>
      <c r="AO254" s="233"/>
    </row>
    <row r="255" spans="8:8">
      <c r="A255" s="231">
        <f t="shared" si="3"/>
        <v>203.0</v>
      </c>
      <c r="B255" s="232"/>
      <c r="C255" s="232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32"/>
      <c r="AJ255" s="232"/>
      <c r="AK255" s="232"/>
      <c r="AL255" s="232"/>
      <c r="AM255" s="232"/>
      <c r="AN255" s="232"/>
      <c r="AO255" s="233"/>
    </row>
    <row r="256" spans="8:8">
      <c r="A256" s="231">
        <f t="shared" si="3"/>
        <v>204.0</v>
      </c>
      <c r="B256" s="232"/>
      <c r="C256" s="232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32"/>
      <c r="AJ256" s="232"/>
      <c r="AK256" s="232"/>
      <c r="AL256" s="232"/>
      <c r="AM256" s="232"/>
      <c r="AN256" s="232"/>
      <c r="AO256" s="233"/>
    </row>
    <row r="257" spans="8:8">
      <c r="A257" s="231">
        <f t="shared" si="3"/>
        <v>205.0</v>
      </c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32"/>
      <c r="AJ257" s="232"/>
      <c r="AK257" s="232"/>
      <c r="AL257" s="232"/>
      <c r="AM257" s="232"/>
      <c r="AN257" s="232"/>
      <c r="AO257" s="233"/>
    </row>
    <row r="258" spans="8:8">
      <c r="A258" s="231">
        <f t="shared" si="3"/>
        <v>206.0</v>
      </c>
      <c r="B258" s="232"/>
      <c r="C258" s="232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3"/>
    </row>
    <row r="259" spans="8:8">
      <c r="A259" s="231">
        <f t="shared" si="3"/>
        <v>207.0</v>
      </c>
      <c r="B259" s="232"/>
      <c r="C259" s="232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3"/>
    </row>
    <row r="260" spans="8:8">
      <c r="A260" s="231">
        <f t="shared" si="3"/>
        <v>208.0</v>
      </c>
      <c r="B260" s="232"/>
      <c r="C260" s="232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3"/>
    </row>
    <row r="261" spans="8:8">
      <c r="A261" s="231">
        <f t="shared" si="3"/>
        <v>209.0</v>
      </c>
      <c r="B261" s="232"/>
      <c r="C261" s="232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3"/>
    </row>
    <row r="262" spans="8:8">
      <c r="A262" s="231">
        <f t="shared" si="3"/>
        <v>210.0</v>
      </c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3"/>
    </row>
    <row r="263" spans="8:8">
      <c r="A263" s="231">
        <f t="shared" si="3"/>
        <v>211.0</v>
      </c>
      <c r="B263" s="232"/>
      <c r="C263" s="232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32"/>
      <c r="AJ263" s="232"/>
      <c r="AK263" s="232"/>
      <c r="AL263" s="232"/>
      <c r="AM263" s="232"/>
      <c r="AN263" s="232"/>
      <c r="AO263" s="233"/>
    </row>
    <row r="264" spans="8:8">
      <c r="A264" s="231">
        <f t="shared" si="3"/>
        <v>212.0</v>
      </c>
      <c r="B264" s="232"/>
      <c r="C264" s="232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32"/>
      <c r="AJ264" s="232"/>
      <c r="AK264" s="232"/>
      <c r="AL264" s="232"/>
      <c r="AM264" s="232"/>
      <c r="AN264" s="232"/>
      <c r="AO264" s="233"/>
    </row>
    <row r="265" spans="8:8">
      <c r="A265" s="231">
        <f t="shared" si="3"/>
        <v>213.0</v>
      </c>
      <c r="B265" s="232"/>
      <c r="C265" s="232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32"/>
      <c r="AJ265" s="232"/>
      <c r="AK265" s="232"/>
      <c r="AL265" s="232"/>
      <c r="AM265" s="232"/>
      <c r="AN265" s="232"/>
      <c r="AO265" s="233"/>
    </row>
    <row r="266" spans="8:8">
      <c r="A266" s="231">
        <f t="shared" si="3"/>
        <v>214.0</v>
      </c>
      <c r="B266" s="232"/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  <c r="AH266" s="232"/>
      <c r="AI266" s="232"/>
      <c r="AJ266" s="232"/>
      <c r="AK266" s="232"/>
      <c r="AL266" s="232"/>
      <c r="AM266" s="232"/>
      <c r="AN266" s="232"/>
      <c r="AO266" s="233"/>
    </row>
    <row r="267" spans="8:8">
      <c r="A267" s="231">
        <f t="shared" si="3"/>
        <v>215.0</v>
      </c>
      <c r="B267" s="232"/>
      <c r="C267" s="232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  <c r="AH267" s="232"/>
      <c r="AI267" s="232"/>
      <c r="AJ267" s="232"/>
      <c r="AK267" s="232"/>
      <c r="AL267" s="232"/>
      <c r="AM267" s="232"/>
      <c r="AN267" s="232"/>
      <c r="AO267" s="233"/>
    </row>
    <row r="268" spans="8:8">
      <c r="A268" s="231">
        <f t="shared" si="3"/>
        <v>216.0</v>
      </c>
      <c r="B268" s="232"/>
      <c r="C268" s="232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32"/>
      <c r="AJ268" s="232"/>
      <c r="AK268" s="232"/>
      <c r="AL268" s="232"/>
      <c r="AM268" s="232"/>
      <c r="AN268" s="232"/>
      <c r="AO268" s="233"/>
    </row>
    <row r="269" spans="8:8">
      <c r="A269" s="231">
        <f t="shared" si="3"/>
        <v>217.0</v>
      </c>
      <c r="B269" s="232"/>
      <c r="C269" s="232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32"/>
      <c r="AJ269" s="232"/>
      <c r="AK269" s="232"/>
      <c r="AL269" s="232"/>
      <c r="AM269" s="232"/>
      <c r="AN269" s="232"/>
      <c r="AO269" s="233"/>
    </row>
    <row r="270" spans="8:8">
      <c r="A270" s="231">
        <f t="shared" si="3"/>
        <v>218.0</v>
      </c>
      <c r="B270" s="232"/>
      <c r="C270" s="232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32"/>
      <c r="AJ270" s="232"/>
      <c r="AK270" s="232"/>
      <c r="AL270" s="232"/>
      <c r="AM270" s="232"/>
      <c r="AN270" s="232"/>
      <c r="AO270" s="233"/>
    </row>
    <row r="271" spans="8:8">
      <c r="A271" s="231">
        <f t="shared" si="3"/>
        <v>219.0</v>
      </c>
      <c r="B271" s="232"/>
      <c r="C271" s="232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3"/>
    </row>
    <row r="272" spans="8:8">
      <c r="A272" s="231">
        <f t="shared" si="3"/>
        <v>220.0</v>
      </c>
      <c r="B272" s="232"/>
      <c r="C272" s="232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  <c r="AH272" s="232"/>
      <c r="AI272" s="232"/>
      <c r="AJ272" s="232"/>
      <c r="AK272" s="232"/>
      <c r="AL272" s="232"/>
      <c r="AM272" s="232"/>
      <c r="AN272" s="232"/>
      <c r="AO272" s="233"/>
    </row>
    <row r="273" spans="8:8">
      <c r="A273" s="231">
        <f t="shared" si="3"/>
        <v>221.0</v>
      </c>
      <c r="B273" s="232"/>
      <c r="C273" s="232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  <c r="AH273" s="232"/>
      <c r="AI273" s="232"/>
      <c r="AJ273" s="232"/>
      <c r="AK273" s="232"/>
      <c r="AL273" s="232"/>
      <c r="AM273" s="232"/>
      <c r="AN273" s="232"/>
      <c r="AO273" s="233"/>
    </row>
    <row r="274" spans="8:8">
      <c r="A274" s="231">
        <f t="shared" si="3"/>
        <v>222.0</v>
      </c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  <c r="AH274" s="232"/>
      <c r="AI274" s="232"/>
      <c r="AJ274" s="232"/>
      <c r="AK274" s="232"/>
      <c r="AL274" s="232"/>
      <c r="AM274" s="232"/>
      <c r="AN274" s="232"/>
      <c r="AO274" s="233"/>
    </row>
    <row r="275" spans="8:8">
      <c r="A275" s="231">
        <f t="shared" si="3"/>
        <v>223.0</v>
      </c>
      <c r="B275" s="232"/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  <c r="AH275" s="232"/>
      <c r="AI275" s="232"/>
      <c r="AJ275" s="232"/>
      <c r="AK275" s="232"/>
      <c r="AL275" s="232"/>
      <c r="AM275" s="232"/>
      <c r="AN275" s="232"/>
      <c r="AO275" s="233"/>
    </row>
    <row r="276" spans="8:8">
      <c r="A276" s="231">
        <f t="shared" si="3"/>
        <v>224.0</v>
      </c>
      <c r="B276" s="232"/>
      <c r="C276" s="232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  <c r="AH276" s="232"/>
      <c r="AI276" s="232"/>
      <c r="AJ276" s="232"/>
      <c r="AK276" s="232"/>
      <c r="AL276" s="232"/>
      <c r="AM276" s="232"/>
      <c r="AN276" s="232"/>
      <c r="AO276" s="233"/>
    </row>
    <row r="277" spans="8:8">
      <c r="A277" s="231">
        <f t="shared" si="3"/>
        <v>225.0</v>
      </c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3"/>
    </row>
    <row r="278" spans="8:8">
      <c r="A278" s="231">
        <f t="shared" si="3"/>
        <v>226.0</v>
      </c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32"/>
      <c r="AJ278" s="232"/>
      <c r="AK278" s="232"/>
      <c r="AL278" s="232"/>
      <c r="AM278" s="232"/>
      <c r="AN278" s="232"/>
      <c r="AO278" s="233"/>
    </row>
    <row r="279" spans="8:8">
      <c r="A279" s="231">
        <f t="shared" si="3"/>
        <v>227.0</v>
      </c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3"/>
    </row>
    <row r="280" spans="8:8">
      <c r="A280" s="231">
        <f t="shared" si="3"/>
        <v>228.0</v>
      </c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  <c r="AH280" s="232"/>
      <c r="AI280" s="232"/>
      <c r="AJ280" s="232"/>
      <c r="AK280" s="232"/>
      <c r="AL280" s="232"/>
      <c r="AM280" s="232"/>
      <c r="AN280" s="232"/>
      <c r="AO280" s="233"/>
    </row>
    <row r="281" spans="8:8">
      <c r="A281" s="231">
        <f t="shared" si="3"/>
        <v>229.0</v>
      </c>
      <c r="B281" s="232"/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  <c r="AH281" s="232"/>
      <c r="AI281" s="232"/>
      <c r="AJ281" s="232"/>
      <c r="AK281" s="232"/>
      <c r="AL281" s="232"/>
      <c r="AM281" s="232"/>
      <c r="AN281" s="232"/>
      <c r="AO281" s="233"/>
    </row>
    <row r="282" spans="8:8">
      <c r="A282" s="231">
        <f t="shared" si="3"/>
        <v>230.0</v>
      </c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3"/>
    </row>
    <row r="283" spans="8:8">
      <c r="A283" s="231">
        <f t="shared" si="3"/>
        <v>231.0</v>
      </c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3"/>
    </row>
    <row r="284" spans="8:8">
      <c r="A284" s="231">
        <f t="shared" si="3"/>
        <v>232.0</v>
      </c>
      <c r="B284" s="232"/>
      <c r="C284" s="232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3"/>
    </row>
    <row r="285" spans="8:8">
      <c r="A285" s="231">
        <f t="shared" si="3"/>
        <v>233.0</v>
      </c>
      <c r="B285" s="232"/>
      <c r="C285" s="232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3"/>
    </row>
    <row r="286" spans="8:8">
      <c r="A286" s="231">
        <f t="shared" si="3"/>
        <v>234.0</v>
      </c>
      <c r="B286" s="232"/>
      <c r="C286" s="232"/>
      <c r="D286" s="232"/>
      <c r="E286" s="232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32"/>
      <c r="AJ286" s="232"/>
      <c r="AK286" s="232"/>
      <c r="AL286" s="232"/>
      <c r="AM286" s="232"/>
      <c r="AN286" s="232"/>
      <c r="AO286" s="233"/>
    </row>
    <row r="287" spans="8:8">
      <c r="A287" s="231">
        <f t="shared" si="3"/>
        <v>235.0</v>
      </c>
      <c r="B287" s="232"/>
      <c r="C287" s="232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3"/>
    </row>
    <row r="288" spans="8:8">
      <c r="A288" s="231">
        <f t="shared" si="3"/>
        <v>236.0</v>
      </c>
      <c r="B288" s="232"/>
      <c r="C288" s="232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3"/>
    </row>
    <row r="289" spans="8:8">
      <c r="A289" s="231">
        <f t="shared" si="3"/>
        <v>237.0</v>
      </c>
      <c r="B289" s="232"/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3"/>
    </row>
    <row r="290" spans="8:8">
      <c r="A290" s="231">
        <f t="shared" si="3"/>
        <v>238.0</v>
      </c>
      <c r="B290" s="232"/>
      <c r="C290" s="232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3"/>
    </row>
    <row r="291" spans="8:8">
      <c r="A291" s="231">
        <f t="shared" si="3"/>
        <v>239.0</v>
      </c>
      <c r="B291" s="232"/>
      <c r="C291" s="232"/>
      <c r="D291" s="232"/>
      <c r="E291" s="232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32"/>
      <c r="AJ291" s="232"/>
      <c r="AK291" s="232"/>
      <c r="AL291" s="232"/>
      <c r="AM291" s="232"/>
      <c r="AN291" s="232"/>
      <c r="AO291" s="233"/>
    </row>
    <row r="292" spans="8:8">
      <c r="A292" s="231">
        <f t="shared" si="3"/>
        <v>240.0</v>
      </c>
      <c r="B292" s="232"/>
      <c r="C292" s="232"/>
      <c r="D292" s="232"/>
      <c r="E292" s="232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F292" s="232"/>
      <c r="AG292" s="232"/>
      <c r="AH292" s="232"/>
      <c r="AI292" s="232"/>
      <c r="AJ292" s="232"/>
      <c r="AK292" s="232"/>
      <c r="AL292" s="232"/>
      <c r="AM292" s="232"/>
      <c r="AN292" s="232"/>
      <c r="AO292" s="233"/>
    </row>
    <row r="293" spans="8:8">
      <c r="A293" s="231">
        <f t="shared" si="3"/>
        <v>241.0</v>
      </c>
      <c r="B293" s="232"/>
      <c r="C293" s="232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32"/>
      <c r="AJ293" s="232"/>
      <c r="AK293" s="232"/>
      <c r="AL293" s="232"/>
      <c r="AM293" s="232"/>
      <c r="AN293" s="232"/>
      <c r="AO293" s="233"/>
    </row>
    <row r="294" spans="8:8">
      <c r="A294" s="231">
        <f t="shared" si="3"/>
        <v>242.0</v>
      </c>
      <c r="B294" s="232"/>
      <c r="C294" s="232"/>
      <c r="D294" s="232"/>
      <c r="E294" s="232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32"/>
      <c r="AJ294" s="232"/>
      <c r="AK294" s="232"/>
      <c r="AL294" s="232"/>
      <c r="AM294" s="232"/>
      <c r="AN294" s="232"/>
      <c r="AO294" s="233"/>
    </row>
    <row r="295" spans="8:8">
      <c r="A295" s="231">
        <f t="shared" si="3"/>
        <v>243.0</v>
      </c>
      <c r="B295" s="232"/>
      <c r="C295" s="232"/>
      <c r="D295" s="232"/>
      <c r="E295" s="232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32"/>
      <c r="AJ295" s="232"/>
      <c r="AK295" s="232"/>
      <c r="AL295" s="232"/>
      <c r="AM295" s="232"/>
      <c r="AN295" s="232"/>
      <c r="AO295" s="233"/>
    </row>
    <row r="296" spans="8:8">
      <c r="A296" s="231">
        <f t="shared" si="3"/>
        <v>244.0</v>
      </c>
      <c r="B296" s="232"/>
      <c r="C296" s="232"/>
      <c r="D296" s="232"/>
      <c r="E296" s="232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3"/>
    </row>
    <row r="297" spans="8:8">
      <c r="A297" s="231">
        <f t="shared" si="3"/>
        <v>245.0</v>
      </c>
      <c r="B297" s="232"/>
      <c r="C297" s="232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3"/>
    </row>
    <row r="298" spans="8:8">
      <c r="A298" s="231">
        <f t="shared" si="3"/>
        <v>246.0</v>
      </c>
      <c r="B298" s="232"/>
      <c r="C298" s="232"/>
      <c r="D298" s="232"/>
      <c r="E298" s="232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3"/>
    </row>
    <row r="299" spans="8:8">
      <c r="A299" s="231">
        <f t="shared" si="3"/>
        <v>247.0</v>
      </c>
      <c r="B299" s="232"/>
      <c r="C299" s="232"/>
      <c r="D299" s="232"/>
      <c r="E299" s="232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3"/>
    </row>
    <row r="300" spans="8:8">
      <c r="A300" s="231">
        <f t="shared" si="3"/>
        <v>248.0</v>
      </c>
      <c r="B300" s="232"/>
      <c r="C300" s="232"/>
      <c r="D300" s="232"/>
      <c r="E300" s="232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32"/>
      <c r="AJ300" s="232"/>
      <c r="AK300" s="232"/>
      <c r="AL300" s="232"/>
      <c r="AM300" s="232"/>
      <c r="AN300" s="232"/>
      <c r="AO300" s="233"/>
    </row>
    <row r="301" spans="8:8">
      <c r="A301" s="231">
        <f t="shared" si="3"/>
        <v>249.0</v>
      </c>
      <c r="B301" s="232"/>
      <c r="C301" s="232"/>
      <c r="D301" s="232"/>
      <c r="E301" s="232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32"/>
      <c r="AJ301" s="232"/>
      <c r="AK301" s="232"/>
      <c r="AL301" s="232"/>
      <c r="AM301" s="232"/>
      <c r="AN301" s="232"/>
      <c r="AO301" s="233"/>
    </row>
    <row r="302" spans="8:8">
      <c r="A302" s="231">
        <f t="shared" si="3"/>
        <v>250.0</v>
      </c>
      <c r="B302" s="232"/>
      <c r="C302" s="232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32"/>
      <c r="AJ302" s="232"/>
      <c r="AK302" s="232"/>
      <c r="AL302" s="232"/>
      <c r="AM302" s="232"/>
      <c r="AN302" s="232"/>
      <c r="AO302" s="233"/>
    </row>
    <row r="303" spans="8:8">
      <c r="A303" s="231">
        <f t="shared" si="3"/>
        <v>251.0</v>
      </c>
      <c r="B303" s="232"/>
      <c r="C303" s="232"/>
      <c r="D303" s="232"/>
      <c r="E303" s="232"/>
      <c r="F303" s="232"/>
      <c r="G303" s="232"/>
      <c r="H303" s="232"/>
      <c r="I303" s="232"/>
      <c r="J303" s="232"/>
      <c r="K303" s="232"/>
      <c r="L303" s="232"/>
      <c r="M303" s="232"/>
      <c r="N303" s="232"/>
      <c r="O303" s="232"/>
      <c r="P303" s="232"/>
      <c r="Q303" s="232"/>
      <c r="R303" s="232"/>
      <c r="S303" s="232"/>
      <c r="T303" s="232"/>
      <c r="U303" s="232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  <c r="AF303" s="232"/>
      <c r="AG303" s="232"/>
      <c r="AH303" s="232"/>
      <c r="AI303" s="232"/>
      <c r="AJ303" s="232"/>
      <c r="AK303" s="232"/>
      <c r="AL303" s="232"/>
      <c r="AM303" s="232"/>
      <c r="AN303" s="232"/>
      <c r="AO303" s="233"/>
    </row>
    <row r="304" spans="8:8">
      <c r="A304" s="231">
        <f t="shared" si="3"/>
        <v>252.0</v>
      </c>
      <c r="B304" s="232"/>
      <c r="C304" s="232"/>
      <c r="D304" s="232"/>
      <c r="E304" s="232"/>
      <c r="F304" s="232"/>
      <c r="G304" s="232"/>
      <c r="H304" s="232"/>
      <c r="I304" s="232"/>
      <c r="J304" s="232"/>
      <c r="K304" s="232"/>
      <c r="L304" s="232"/>
      <c r="M304" s="232"/>
      <c r="N304" s="232"/>
      <c r="O304" s="232"/>
      <c r="P304" s="232"/>
      <c r="Q304" s="232"/>
      <c r="R304" s="232"/>
      <c r="S304" s="232"/>
      <c r="T304" s="232"/>
      <c r="U304" s="232"/>
      <c r="V304" s="232"/>
      <c r="W304" s="232"/>
      <c r="X304" s="232"/>
      <c r="Y304" s="232"/>
      <c r="Z304" s="232"/>
      <c r="AA304" s="232"/>
      <c r="AB304" s="232"/>
      <c r="AC304" s="232"/>
      <c r="AD304" s="232"/>
      <c r="AE304" s="232"/>
      <c r="AF304" s="232"/>
      <c r="AG304" s="232"/>
      <c r="AH304" s="232"/>
      <c r="AI304" s="232"/>
      <c r="AJ304" s="232"/>
      <c r="AK304" s="232"/>
      <c r="AL304" s="232"/>
      <c r="AM304" s="232"/>
      <c r="AN304" s="232"/>
      <c r="AO304" s="233"/>
    </row>
    <row r="305" spans="8:8">
      <c r="A305" s="231">
        <f t="shared" si="3"/>
        <v>253.0</v>
      </c>
      <c r="B305" s="232"/>
      <c r="C305" s="232"/>
      <c r="D305" s="232"/>
      <c r="E305" s="232"/>
      <c r="F305" s="232"/>
      <c r="G305" s="232"/>
      <c r="H305" s="232"/>
      <c r="I305" s="232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F305" s="232"/>
      <c r="AG305" s="232"/>
      <c r="AH305" s="232"/>
      <c r="AI305" s="232"/>
      <c r="AJ305" s="232"/>
      <c r="AK305" s="232"/>
      <c r="AL305" s="232"/>
      <c r="AM305" s="232"/>
      <c r="AN305" s="232"/>
      <c r="AO305" s="233"/>
    </row>
    <row r="306" spans="8:8">
      <c r="A306" s="231">
        <f t="shared" si="3"/>
        <v>254.0</v>
      </c>
      <c r="B306" s="232"/>
      <c r="C306" s="232"/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  <c r="AF306" s="232"/>
      <c r="AG306" s="232"/>
      <c r="AH306" s="232"/>
      <c r="AI306" s="232"/>
      <c r="AJ306" s="232"/>
      <c r="AK306" s="232"/>
      <c r="AL306" s="232"/>
      <c r="AM306" s="232"/>
      <c r="AN306" s="232"/>
      <c r="AO306" s="233"/>
    </row>
    <row r="307" spans="8:8">
      <c r="A307" s="231">
        <f t="shared" si="3"/>
        <v>255.0</v>
      </c>
      <c r="B307" s="232"/>
      <c r="C307" s="232"/>
      <c r="D307" s="232"/>
      <c r="E307" s="232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F307" s="232"/>
      <c r="AG307" s="232"/>
      <c r="AH307" s="232"/>
      <c r="AI307" s="232"/>
      <c r="AJ307" s="232"/>
      <c r="AK307" s="232"/>
      <c r="AL307" s="232"/>
      <c r="AM307" s="232"/>
      <c r="AN307" s="232"/>
      <c r="AO307" s="233"/>
    </row>
    <row r="308" spans="8:8">
      <c r="A308" s="231">
        <f t="shared" si="3"/>
        <v>256.0</v>
      </c>
      <c r="B308" s="232"/>
      <c r="C308" s="232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  <c r="AG308" s="232"/>
      <c r="AH308" s="232"/>
      <c r="AI308" s="232"/>
      <c r="AJ308" s="232"/>
      <c r="AK308" s="232"/>
      <c r="AL308" s="232"/>
      <c r="AM308" s="232"/>
      <c r="AN308" s="232"/>
      <c r="AO308" s="233"/>
    </row>
    <row r="309" spans="8:8">
      <c r="A309" s="231">
        <f t="shared" si="3"/>
        <v>257.0</v>
      </c>
      <c r="B309" s="232"/>
      <c r="C309" s="232"/>
      <c r="D309" s="232"/>
      <c r="E309" s="232"/>
      <c r="F309" s="232"/>
      <c r="G309" s="232"/>
      <c r="H309" s="232"/>
      <c r="I309" s="232"/>
      <c r="J309" s="232"/>
      <c r="K309" s="232"/>
      <c r="L309" s="232"/>
      <c r="M309" s="232"/>
      <c r="N309" s="232"/>
      <c r="O309" s="232"/>
      <c r="P309" s="232"/>
      <c r="Q309" s="232"/>
      <c r="R309" s="232"/>
      <c r="S309" s="232"/>
      <c r="T309" s="232"/>
      <c r="U309" s="232"/>
      <c r="V309" s="232"/>
      <c r="W309" s="232"/>
      <c r="X309" s="232"/>
      <c r="Y309" s="232"/>
      <c r="Z309" s="232"/>
      <c r="AA309" s="232"/>
      <c r="AB309" s="232"/>
      <c r="AC309" s="232"/>
      <c r="AD309" s="232"/>
      <c r="AE309" s="232"/>
      <c r="AF309" s="232"/>
      <c r="AG309" s="232"/>
      <c r="AH309" s="232"/>
      <c r="AI309" s="232"/>
      <c r="AJ309" s="232"/>
      <c r="AK309" s="232"/>
      <c r="AL309" s="232"/>
      <c r="AM309" s="232"/>
      <c r="AN309" s="232"/>
      <c r="AO309" s="233"/>
    </row>
    <row r="310" spans="8:8">
      <c r="A310" s="231">
        <f t="shared" si="3"/>
        <v>258.0</v>
      </c>
      <c r="B310" s="232"/>
      <c r="C310" s="232"/>
      <c r="D310" s="232"/>
      <c r="E310" s="232"/>
      <c r="F310" s="232"/>
      <c r="G310" s="232"/>
      <c r="H310" s="232"/>
      <c r="I310" s="232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F310" s="232"/>
      <c r="AG310" s="232"/>
      <c r="AH310" s="232"/>
      <c r="AI310" s="232"/>
      <c r="AJ310" s="232"/>
      <c r="AK310" s="232"/>
      <c r="AL310" s="232"/>
      <c r="AM310" s="232"/>
      <c r="AN310" s="232"/>
      <c r="AO310" s="233"/>
    </row>
    <row r="311" spans="8:8">
      <c r="A311" s="231">
        <f t="shared" si="4" ref="A311:A352">A310+1</f>
        <v>259.0</v>
      </c>
      <c r="B311" s="232"/>
      <c r="C311" s="232"/>
      <c r="D311" s="232"/>
      <c r="E311" s="232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F311" s="232"/>
      <c r="AG311" s="232"/>
      <c r="AH311" s="232"/>
      <c r="AI311" s="232"/>
      <c r="AJ311" s="232"/>
      <c r="AK311" s="232"/>
      <c r="AL311" s="232"/>
      <c r="AM311" s="232"/>
      <c r="AN311" s="232"/>
      <c r="AO311" s="233"/>
    </row>
    <row r="312" spans="8:8">
      <c r="A312" s="231">
        <f t="shared" si="4"/>
        <v>260.0</v>
      </c>
      <c r="B312" s="232"/>
      <c r="C312" s="232"/>
      <c r="D312" s="232"/>
      <c r="E312" s="232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F312" s="232"/>
      <c r="AG312" s="232"/>
      <c r="AH312" s="232"/>
      <c r="AI312" s="232"/>
      <c r="AJ312" s="232"/>
      <c r="AK312" s="232"/>
      <c r="AL312" s="232"/>
      <c r="AM312" s="232"/>
      <c r="AN312" s="232"/>
      <c r="AO312" s="233"/>
    </row>
    <row r="313" spans="8:8">
      <c r="A313" s="231">
        <f t="shared" si="4"/>
        <v>261.0</v>
      </c>
      <c r="B313" s="232"/>
      <c r="C313" s="232"/>
      <c r="D313" s="232"/>
      <c r="E313" s="232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  <c r="AG313" s="232"/>
      <c r="AH313" s="232"/>
      <c r="AI313" s="232"/>
      <c r="AJ313" s="232"/>
      <c r="AK313" s="232"/>
      <c r="AL313" s="232"/>
      <c r="AM313" s="232"/>
      <c r="AN313" s="232"/>
      <c r="AO313" s="233"/>
    </row>
    <row r="314" spans="8:8">
      <c r="A314" s="231">
        <f t="shared" si="4"/>
        <v>262.0</v>
      </c>
      <c r="B314" s="232"/>
      <c r="C314" s="232"/>
      <c r="D314" s="232"/>
      <c r="E314" s="232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32"/>
      <c r="AJ314" s="232"/>
      <c r="AK314" s="232"/>
      <c r="AL314" s="232"/>
      <c r="AM314" s="232"/>
      <c r="AN314" s="232"/>
      <c r="AO314" s="233"/>
    </row>
    <row r="315" spans="8:8">
      <c r="A315" s="231">
        <f t="shared" si="4"/>
        <v>263.0</v>
      </c>
      <c r="B315" s="232"/>
      <c r="C315" s="232"/>
      <c r="D315" s="232"/>
      <c r="E315" s="232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  <c r="AF315" s="232"/>
      <c r="AG315" s="232"/>
      <c r="AH315" s="232"/>
      <c r="AI315" s="232"/>
      <c r="AJ315" s="232"/>
      <c r="AK315" s="232"/>
      <c r="AL315" s="232"/>
      <c r="AM315" s="232"/>
      <c r="AN315" s="232"/>
      <c r="AO315" s="233"/>
    </row>
    <row r="316" spans="8:8">
      <c r="A316" s="231">
        <f t="shared" si="4"/>
        <v>264.0</v>
      </c>
      <c r="B316" s="232"/>
      <c r="C316" s="232"/>
      <c r="D316" s="232"/>
      <c r="E316" s="232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32"/>
      <c r="AJ316" s="232"/>
      <c r="AK316" s="232"/>
      <c r="AL316" s="232"/>
      <c r="AM316" s="232"/>
      <c r="AN316" s="232"/>
      <c r="AO316" s="233"/>
    </row>
    <row r="317" spans="8:8">
      <c r="A317" s="231">
        <f t="shared" si="4"/>
        <v>265.0</v>
      </c>
      <c r="B317" s="232"/>
      <c r="C317" s="232"/>
      <c r="D317" s="232"/>
      <c r="E317" s="232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32"/>
      <c r="AJ317" s="232"/>
      <c r="AK317" s="232"/>
      <c r="AL317" s="232"/>
      <c r="AM317" s="232"/>
      <c r="AN317" s="232"/>
      <c r="AO317" s="233"/>
    </row>
    <row r="318" spans="8:8">
      <c r="A318" s="231">
        <f t="shared" si="4"/>
        <v>266.0</v>
      </c>
      <c r="B318" s="232"/>
      <c r="C318" s="232"/>
      <c r="D318" s="232"/>
      <c r="E318" s="232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32"/>
      <c r="AJ318" s="232"/>
      <c r="AK318" s="232"/>
      <c r="AL318" s="232"/>
      <c r="AM318" s="232"/>
      <c r="AN318" s="232"/>
      <c r="AO318" s="233"/>
    </row>
    <row r="319" spans="8:8">
      <c r="A319" s="231">
        <f t="shared" si="4"/>
        <v>267.0</v>
      </c>
      <c r="B319" s="232"/>
      <c r="C319" s="232"/>
      <c r="D319" s="232"/>
      <c r="E319" s="232"/>
      <c r="F319" s="232"/>
      <c r="G319" s="232"/>
      <c r="H319" s="232"/>
      <c r="I319" s="232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F319" s="232"/>
      <c r="AG319" s="232"/>
      <c r="AH319" s="232"/>
      <c r="AI319" s="232"/>
      <c r="AJ319" s="232"/>
      <c r="AK319" s="232"/>
      <c r="AL319" s="232"/>
      <c r="AM319" s="232"/>
      <c r="AN319" s="232"/>
      <c r="AO319" s="233"/>
    </row>
    <row r="320" spans="8:8">
      <c r="A320" s="231">
        <f t="shared" si="4"/>
        <v>268.0</v>
      </c>
      <c r="B320" s="232"/>
      <c r="C320" s="232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2"/>
      <c r="S320" s="232"/>
      <c r="T320" s="232"/>
      <c r="U320" s="232"/>
      <c r="V320" s="232"/>
      <c r="W320" s="232"/>
      <c r="X320" s="232"/>
      <c r="Y320" s="232"/>
      <c r="Z320" s="232"/>
      <c r="AA320" s="232"/>
      <c r="AB320" s="232"/>
      <c r="AC320" s="232"/>
      <c r="AD320" s="232"/>
      <c r="AE320" s="232"/>
      <c r="AF320" s="232"/>
      <c r="AG320" s="232"/>
      <c r="AH320" s="232"/>
      <c r="AI320" s="232"/>
      <c r="AJ320" s="232"/>
      <c r="AK320" s="232"/>
      <c r="AL320" s="232"/>
      <c r="AM320" s="232"/>
      <c r="AN320" s="232"/>
      <c r="AO320" s="233"/>
    </row>
    <row r="321" spans="8:8">
      <c r="A321" s="231">
        <f t="shared" si="4"/>
        <v>269.0</v>
      </c>
      <c r="B321" s="232"/>
      <c r="C321" s="232"/>
      <c r="D321" s="232"/>
      <c r="E321" s="232"/>
      <c r="F321" s="232"/>
      <c r="G321" s="232"/>
      <c r="H321" s="232"/>
      <c r="I321" s="232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  <c r="AF321" s="232"/>
      <c r="AG321" s="232"/>
      <c r="AH321" s="232"/>
      <c r="AI321" s="232"/>
      <c r="AJ321" s="232"/>
      <c r="AK321" s="232"/>
      <c r="AL321" s="232"/>
      <c r="AM321" s="232"/>
      <c r="AN321" s="232"/>
      <c r="AO321" s="233"/>
    </row>
    <row r="322" spans="8:8">
      <c r="A322" s="231">
        <f t="shared" si="4"/>
        <v>270.0</v>
      </c>
      <c r="B322" s="232"/>
      <c r="C322" s="232"/>
      <c r="D322" s="232"/>
      <c r="E322" s="232"/>
      <c r="F322" s="232"/>
      <c r="G322" s="232"/>
      <c r="H322" s="232"/>
      <c r="I322" s="232"/>
      <c r="J322" s="232"/>
      <c r="K322" s="232"/>
      <c r="L322" s="232"/>
      <c r="M322" s="232"/>
      <c r="N322" s="232"/>
      <c r="O322" s="232"/>
      <c r="P322" s="232"/>
      <c r="Q322" s="232"/>
      <c r="R322" s="232"/>
      <c r="S322" s="232"/>
      <c r="T322" s="232"/>
      <c r="U322" s="232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  <c r="AF322" s="232"/>
      <c r="AG322" s="232"/>
      <c r="AH322" s="232"/>
      <c r="AI322" s="232"/>
      <c r="AJ322" s="232"/>
      <c r="AK322" s="232"/>
      <c r="AL322" s="232"/>
      <c r="AM322" s="232"/>
      <c r="AN322" s="232"/>
      <c r="AO322" s="233"/>
    </row>
    <row r="323" spans="8:8">
      <c r="A323" s="231">
        <f t="shared" si="4"/>
        <v>271.0</v>
      </c>
      <c r="B323" s="232"/>
      <c r="C323" s="232"/>
      <c r="D323" s="232"/>
      <c r="E323" s="232"/>
      <c r="F323" s="232"/>
      <c r="G323" s="232"/>
      <c r="H323" s="232"/>
      <c r="I323" s="232"/>
      <c r="J323" s="232"/>
      <c r="K323" s="232"/>
      <c r="L323" s="232"/>
      <c r="M323" s="232"/>
      <c r="N323" s="232"/>
      <c r="O323" s="232"/>
      <c r="P323" s="232"/>
      <c r="Q323" s="232"/>
      <c r="R323" s="232"/>
      <c r="S323" s="232"/>
      <c r="T323" s="232"/>
      <c r="U323" s="232"/>
      <c r="V323" s="232"/>
      <c r="W323" s="232"/>
      <c r="X323" s="232"/>
      <c r="Y323" s="232"/>
      <c r="Z323" s="232"/>
      <c r="AA323" s="232"/>
      <c r="AB323" s="232"/>
      <c r="AC323" s="232"/>
      <c r="AD323" s="232"/>
      <c r="AE323" s="232"/>
      <c r="AF323" s="232"/>
      <c r="AG323" s="232"/>
      <c r="AH323" s="232"/>
      <c r="AI323" s="232"/>
      <c r="AJ323" s="232"/>
      <c r="AK323" s="232"/>
      <c r="AL323" s="232"/>
      <c r="AM323" s="232"/>
      <c r="AN323" s="232"/>
      <c r="AO323" s="233"/>
    </row>
    <row r="324" spans="8:8">
      <c r="A324" s="231">
        <f t="shared" si="4"/>
        <v>272.0</v>
      </c>
      <c r="B324" s="232"/>
      <c r="C324" s="232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  <c r="AF324" s="232"/>
      <c r="AG324" s="232"/>
      <c r="AH324" s="232"/>
      <c r="AI324" s="232"/>
      <c r="AJ324" s="232"/>
      <c r="AK324" s="232"/>
      <c r="AL324" s="232"/>
      <c r="AM324" s="232"/>
      <c r="AN324" s="232"/>
      <c r="AO324" s="233"/>
    </row>
    <row r="325" spans="8:8">
      <c r="A325" s="231">
        <f t="shared" si="4"/>
        <v>273.0</v>
      </c>
      <c r="B325" s="232"/>
      <c r="C325" s="232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  <c r="AF325" s="232"/>
      <c r="AG325" s="232"/>
      <c r="AH325" s="232"/>
      <c r="AI325" s="232"/>
      <c r="AJ325" s="232"/>
      <c r="AK325" s="232"/>
      <c r="AL325" s="232"/>
      <c r="AM325" s="232"/>
      <c r="AN325" s="232"/>
      <c r="AO325" s="233"/>
    </row>
    <row r="326" spans="8:8">
      <c r="A326" s="231">
        <f t="shared" si="4"/>
        <v>274.0</v>
      </c>
      <c r="B326" s="232"/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32"/>
      <c r="AJ326" s="232"/>
      <c r="AK326" s="232"/>
      <c r="AL326" s="232"/>
      <c r="AM326" s="232"/>
      <c r="AN326" s="232"/>
      <c r="AO326" s="233"/>
    </row>
    <row r="327" spans="8:8">
      <c r="A327" s="231">
        <f t="shared" si="4"/>
        <v>275.0</v>
      </c>
      <c r="B327" s="232"/>
      <c r="C327" s="232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F327" s="232"/>
      <c r="AG327" s="232"/>
      <c r="AH327" s="232"/>
      <c r="AI327" s="232"/>
      <c r="AJ327" s="232"/>
      <c r="AK327" s="232"/>
      <c r="AL327" s="232"/>
      <c r="AM327" s="232"/>
      <c r="AN327" s="232"/>
      <c r="AO327" s="233"/>
    </row>
    <row r="328" spans="8:8">
      <c r="A328" s="231">
        <f t="shared" si="4"/>
        <v>276.0</v>
      </c>
      <c r="B328" s="232"/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F328" s="232"/>
      <c r="AG328" s="232"/>
      <c r="AH328" s="232"/>
      <c r="AI328" s="232"/>
      <c r="AJ328" s="232"/>
      <c r="AK328" s="232"/>
      <c r="AL328" s="232"/>
      <c r="AM328" s="232"/>
      <c r="AN328" s="232"/>
      <c r="AO328" s="233"/>
    </row>
    <row r="329" spans="8:8">
      <c r="A329" s="231">
        <f t="shared" si="4"/>
        <v>277.0</v>
      </c>
      <c r="B329" s="232"/>
      <c r="C329" s="232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32"/>
      <c r="AJ329" s="232"/>
      <c r="AK329" s="232"/>
      <c r="AL329" s="232"/>
      <c r="AM329" s="232"/>
      <c r="AN329" s="232"/>
      <c r="AO329" s="233"/>
    </row>
    <row r="330" spans="8:8">
      <c r="A330" s="231">
        <f t="shared" si="4"/>
        <v>278.0</v>
      </c>
      <c r="B330" s="232"/>
      <c r="C330" s="232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F330" s="232"/>
      <c r="AG330" s="232"/>
      <c r="AH330" s="232"/>
      <c r="AI330" s="232"/>
      <c r="AJ330" s="232"/>
      <c r="AK330" s="232"/>
      <c r="AL330" s="232"/>
      <c r="AM330" s="232"/>
      <c r="AN330" s="232"/>
      <c r="AO330" s="233"/>
    </row>
    <row r="331" spans="8:8">
      <c r="A331" s="231">
        <f t="shared" si="4"/>
        <v>279.0</v>
      </c>
      <c r="B331" s="232"/>
      <c r="C331" s="232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  <c r="AF331" s="232"/>
      <c r="AG331" s="232"/>
      <c r="AH331" s="232"/>
      <c r="AI331" s="232"/>
      <c r="AJ331" s="232"/>
      <c r="AK331" s="232"/>
      <c r="AL331" s="232"/>
      <c r="AM331" s="232"/>
      <c r="AN331" s="232"/>
      <c r="AO331" s="233"/>
    </row>
    <row r="332" spans="8:8">
      <c r="A332" s="231">
        <f t="shared" si="4"/>
        <v>280.0</v>
      </c>
      <c r="B332" s="232"/>
      <c r="C332" s="232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  <c r="AF332" s="232"/>
      <c r="AG332" s="232"/>
      <c r="AH332" s="232"/>
      <c r="AI332" s="232"/>
      <c r="AJ332" s="232"/>
      <c r="AK332" s="232"/>
      <c r="AL332" s="232"/>
      <c r="AM332" s="232"/>
      <c r="AN332" s="232"/>
      <c r="AO332" s="233"/>
    </row>
    <row r="333" spans="8:8">
      <c r="A333" s="231">
        <f t="shared" si="4"/>
        <v>281.0</v>
      </c>
      <c r="B333" s="232"/>
      <c r="C333" s="232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F333" s="232"/>
      <c r="AG333" s="232"/>
      <c r="AH333" s="232"/>
      <c r="AI333" s="232"/>
      <c r="AJ333" s="232"/>
      <c r="AK333" s="232"/>
      <c r="AL333" s="232"/>
      <c r="AM333" s="232"/>
      <c r="AN333" s="232"/>
      <c r="AO333" s="233"/>
    </row>
    <row r="334" spans="8:8">
      <c r="A334" s="231">
        <f t="shared" si="4"/>
        <v>282.0</v>
      </c>
      <c r="B334" s="232"/>
      <c r="C334" s="232"/>
      <c r="D334" s="232"/>
      <c r="E334" s="232"/>
      <c r="F334" s="232"/>
      <c r="G334" s="232"/>
      <c r="H334" s="232"/>
      <c r="I334" s="232"/>
      <c r="J334" s="232"/>
      <c r="K334" s="232"/>
      <c r="L334" s="232"/>
      <c r="M334" s="232"/>
      <c r="N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  <c r="AF334" s="232"/>
      <c r="AG334" s="232"/>
      <c r="AH334" s="232"/>
      <c r="AI334" s="232"/>
      <c r="AJ334" s="232"/>
      <c r="AK334" s="232"/>
      <c r="AL334" s="232"/>
      <c r="AM334" s="232"/>
      <c r="AN334" s="232"/>
      <c r="AO334" s="233"/>
    </row>
    <row r="335" spans="8:8">
      <c r="A335" s="231">
        <f t="shared" si="4"/>
        <v>283.0</v>
      </c>
      <c r="B335" s="232"/>
      <c r="C335" s="232"/>
      <c r="D335" s="232"/>
      <c r="E335" s="232"/>
      <c r="F335" s="232"/>
      <c r="G335" s="232"/>
      <c r="H335" s="232"/>
      <c r="I335" s="232"/>
      <c r="J335" s="232"/>
      <c r="K335" s="232"/>
      <c r="L335" s="232"/>
      <c r="M335" s="232"/>
      <c r="N335" s="232"/>
      <c r="O335" s="232"/>
      <c r="P335" s="232"/>
      <c r="Q335" s="232"/>
      <c r="R335" s="232"/>
      <c r="S335" s="232"/>
      <c r="T335" s="232"/>
      <c r="U335" s="232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3"/>
    </row>
    <row r="336" spans="8:8">
      <c r="A336" s="231">
        <f t="shared" si="4"/>
        <v>284.0</v>
      </c>
      <c r="B336" s="232"/>
      <c r="C336" s="232"/>
      <c r="D336" s="232"/>
      <c r="E336" s="232"/>
      <c r="F336" s="232"/>
      <c r="G336" s="232"/>
      <c r="H336" s="232"/>
      <c r="I336" s="232"/>
      <c r="J336" s="232"/>
      <c r="K336" s="232"/>
      <c r="L336" s="232"/>
      <c r="M336" s="232"/>
      <c r="N336" s="232"/>
      <c r="O336" s="232"/>
      <c r="P336" s="232"/>
      <c r="Q336" s="232"/>
      <c r="R336" s="232"/>
      <c r="S336" s="232"/>
      <c r="T336" s="232"/>
      <c r="U336" s="232"/>
      <c r="V336" s="232"/>
      <c r="W336" s="232"/>
      <c r="X336" s="232"/>
      <c r="Y336" s="232"/>
      <c r="Z336" s="232"/>
      <c r="AA336" s="232"/>
      <c r="AB336" s="232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3"/>
    </row>
    <row r="337" spans="8:8">
      <c r="A337" s="231">
        <f t="shared" si="4"/>
        <v>285.0</v>
      </c>
      <c r="B337" s="232"/>
      <c r="C337" s="232"/>
      <c r="D337" s="232"/>
      <c r="E337" s="232"/>
      <c r="F337" s="232"/>
      <c r="G337" s="232"/>
      <c r="H337" s="232"/>
      <c r="I337" s="232"/>
      <c r="J337" s="232"/>
      <c r="K337" s="232"/>
      <c r="L337" s="232"/>
      <c r="M337" s="232"/>
      <c r="N337" s="232"/>
      <c r="O337" s="232"/>
      <c r="P337" s="232"/>
      <c r="Q337" s="232"/>
      <c r="R337" s="232"/>
      <c r="S337" s="232"/>
      <c r="T337" s="232"/>
      <c r="U337" s="232"/>
      <c r="V337" s="232"/>
      <c r="W337" s="232"/>
      <c r="X337" s="232"/>
      <c r="Y337" s="232"/>
      <c r="Z337" s="232"/>
      <c r="AA337" s="232"/>
      <c r="AB337" s="232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3"/>
    </row>
    <row r="338" spans="8:8">
      <c r="A338" s="231">
        <f t="shared" si="4"/>
        <v>286.0</v>
      </c>
      <c r="B338" s="232"/>
      <c r="C338" s="232"/>
      <c r="D338" s="232"/>
      <c r="E338" s="232"/>
      <c r="F338" s="232"/>
      <c r="G338" s="232"/>
      <c r="H338" s="232"/>
      <c r="I338" s="232"/>
      <c r="J338" s="232"/>
      <c r="K338" s="232"/>
      <c r="L338" s="232"/>
      <c r="M338" s="232"/>
      <c r="N338" s="232"/>
      <c r="O338" s="232"/>
      <c r="P338" s="232"/>
      <c r="Q338" s="232"/>
      <c r="R338" s="232"/>
      <c r="S338" s="232"/>
      <c r="T338" s="232"/>
      <c r="U338" s="232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3"/>
    </row>
    <row r="339" spans="8:8">
      <c r="A339" s="231">
        <f t="shared" si="4"/>
        <v>287.0</v>
      </c>
      <c r="B339" s="232"/>
      <c r="C339" s="232"/>
      <c r="D339" s="232"/>
      <c r="E339" s="232"/>
      <c r="F339" s="232"/>
      <c r="G339" s="232"/>
      <c r="H339" s="232"/>
      <c r="I339" s="232"/>
      <c r="J339" s="232"/>
      <c r="K339" s="232"/>
      <c r="L339" s="232"/>
      <c r="M339" s="232"/>
      <c r="N339" s="232"/>
      <c r="O339" s="232"/>
      <c r="P339" s="232"/>
      <c r="Q339" s="232"/>
      <c r="R339" s="232"/>
      <c r="S339" s="232"/>
      <c r="T339" s="232"/>
      <c r="U339" s="232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3"/>
    </row>
    <row r="340" spans="8:8">
      <c r="A340" s="231">
        <f t="shared" si="4"/>
        <v>288.0</v>
      </c>
      <c r="B340" s="232"/>
      <c r="C340" s="232"/>
      <c r="D340" s="232"/>
      <c r="E340" s="232"/>
      <c r="F340" s="232"/>
      <c r="G340" s="232"/>
      <c r="H340" s="232"/>
      <c r="I340" s="232"/>
      <c r="J340" s="232"/>
      <c r="K340" s="232"/>
      <c r="L340" s="232"/>
      <c r="M340" s="232"/>
      <c r="N340" s="232"/>
      <c r="O340" s="232"/>
      <c r="P340" s="232"/>
      <c r="Q340" s="232"/>
      <c r="R340" s="232"/>
      <c r="S340" s="232"/>
      <c r="T340" s="232"/>
      <c r="U340" s="232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3"/>
    </row>
    <row r="341" spans="8:8">
      <c r="A341" s="231">
        <f t="shared" si="4"/>
        <v>289.0</v>
      </c>
      <c r="B341" s="232"/>
      <c r="C341" s="232"/>
      <c r="D341" s="232"/>
      <c r="E341" s="232"/>
      <c r="F341" s="232"/>
      <c r="G341" s="232"/>
      <c r="H341" s="232"/>
      <c r="I341" s="232"/>
      <c r="J341" s="232"/>
      <c r="K341" s="232"/>
      <c r="L341" s="232"/>
      <c r="M341" s="232"/>
      <c r="N341" s="232"/>
      <c r="O341" s="232"/>
      <c r="P341" s="232"/>
      <c r="Q341" s="232"/>
      <c r="R341" s="232"/>
      <c r="S341" s="232"/>
      <c r="T341" s="232"/>
      <c r="U341" s="232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3"/>
    </row>
    <row r="342" spans="8:8">
      <c r="A342" s="231">
        <f t="shared" si="4"/>
        <v>290.0</v>
      </c>
      <c r="B342" s="232"/>
      <c r="C342" s="232"/>
      <c r="D342" s="232"/>
      <c r="E342" s="232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3"/>
    </row>
    <row r="343" spans="8:8">
      <c r="A343" s="231">
        <f t="shared" si="4"/>
        <v>291.0</v>
      </c>
      <c r="B343" s="232"/>
      <c r="C343" s="232"/>
      <c r="D343" s="232"/>
      <c r="E343" s="232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3"/>
    </row>
    <row r="344" spans="8:8">
      <c r="A344" s="231">
        <f t="shared" si="4"/>
        <v>292.0</v>
      </c>
      <c r="B344" s="232"/>
      <c r="C344" s="232"/>
      <c r="D344" s="232"/>
      <c r="E344" s="232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3"/>
    </row>
    <row r="345" spans="8:8">
      <c r="A345" s="231">
        <f t="shared" si="4"/>
        <v>293.0</v>
      </c>
      <c r="B345" s="232"/>
      <c r="C345" s="232"/>
      <c r="D345" s="232"/>
      <c r="E345" s="232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3"/>
    </row>
    <row r="346" spans="8:8">
      <c r="A346" s="231">
        <f t="shared" si="4"/>
        <v>294.0</v>
      </c>
      <c r="B346" s="232"/>
      <c r="C346" s="232"/>
      <c r="D346" s="232"/>
      <c r="E346" s="232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  <c r="AF346" s="232"/>
      <c r="AG346" s="232"/>
      <c r="AH346" s="232"/>
      <c r="AI346" s="232"/>
      <c r="AJ346" s="232"/>
      <c r="AK346" s="232"/>
      <c r="AL346" s="232"/>
      <c r="AM346" s="232"/>
      <c r="AN346" s="232"/>
      <c r="AO346" s="233"/>
    </row>
    <row r="347" spans="8:8">
      <c r="A347" s="231">
        <f t="shared" si="4"/>
        <v>295.0</v>
      </c>
      <c r="B347" s="232"/>
      <c r="C347" s="232"/>
      <c r="D347" s="232"/>
      <c r="E347" s="232"/>
      <c r="F347" s="232"/>
      <c r="G347" s="232"/>
      <c r="H347" s="232"/>
      <c r="I347" s="232"/>
      <c r="J347" s="232"/>
      <c r="K347" s="232"/>
      <c r="L347" s="232"/>
      <c r="M347" s="232"/>
      <c r="N347" s="232"/>
      <c r="O347" s="232"/>
      <c r="P347" s="232"/>
      <c r="Q347" s="232"/>
      <c r="R347" s="232"/>
      <c r="S347" s="232"/>
      <c r="T347" s="232"/>
      <c r="U347" s="232"/>
      <c r="V347" s="232"/>
      <c r="W347" s="232"/>
      <c r="X347" s="232"/>
      <c r="Y347" s="232"/>
      <c r="Z347" s="232"/>
      <c r="AA347" s="232"/>
      <c r="AB347" s="232"/>
      <c r="AC347" s="232"/>
      <c r="AD347" s="232"/>
      <c r="AE347" s="232"/>
      <c r="AF347" s="232"/>
      <c r="AG347" s="232"/>
      <c r="AH347" s="232"/>
      <c r="AI347" s="232"/>
      <c r="AJ347" s="232"/>
      <c r="AK347" s="232"/>
      <c r="AL347" s="232"/>
      <c r="AM347" s="232"/>
      <c r="AN347" s="232"/>
      <c r="AO347" s="233"/>
    </row>
    <row r="348" spans="8:8">
      <c r="A348" s="231">
        <f t="shared" si="4"/>
        <v>296.0</v>
      </c>
      <c r="B348" s="232"/>
      <c r="C348" s="232"/>
      <c r="D348" s="232"/>
      <c r="E348" s="232"/>
      <c r="F348" s="232"/>
      <c r="G348" s="232"/>
      <c r="H348" s="232"/>
      <c r="I348" s="232"/>
      <c r="J348" s="232"/>
      <c r="K348" s="232"/>
      <c r="L348" s="232"/>
      <c r="M348" s="232"/>
      <c r="N348" s="232"/>
      <c r="O348" s="232"/>
      <c r="P348" s="232"/>
      <c r="Q348" s="232"/>
      <c r="R348" s="232"/>
      <c r="S348" s="232"/>
      <c r="T348" s="232"/>
      <c r="U348" s="232"/>
      <c r="V348" s="232"/>
      <c r="W348" s="232"/>
      <c r="X348" s="232"/>
      <c r="Y348" s="232"/>
      <c r="Z348" s="232"/>
      <c r="AA348" s="232"/>
      <c r="AB348" s="232"/>
      <c r="AC348" s="232"/>
      <c r="AD348" s="232"/>
      <c r="AE348" s="232"/>
      <c r="AF348" s="232"/>
      <c r="AG348" s="232"/>
      <c r="AH348" s="232"/>
      <c r="AI348" s="232"/>
      <c r="AJ348" s="232"/>
      <c r="AK348" s="232"/>
      <c r="AL348" s="232"/>
      <c r="AM348" s="232"/>
      <c r="AN348" s="232"/>
      <c r="AO348" s="233"/>
    </row>
    <row r="349" spans="8:8">
      <c r="A349" s="231">
        <f t="shared" si="4"/>
        <v>297.0</v>
      </c>
      <c r="B349" s="232"/>
      <c r="C349" s="232"/>
      <c r="D349" s="232"/>
      <c r="E349" s="232"/>
      <c r="F349" s="232"/>
      <c r="G349" s="232"/>
      <c r="H349" s="232"/>
      <c r="I349" s="232"/>
      <c r="J349" s="232"/>
      <c r="K349" s="232"/>
      <c r="L349" s="232"/>
      <c r="M349" s="232"/>
      <c r="N349" s="232"/>
      <c r="O349" s="232"/>
      <c r="P349" s="232"/>
      <c r="Q349" s="232"/>
      <c r="R349" s="232"/>
      <c r="S349" s="232"/>
      <c r="T349" s="232"/>
      <c r="U349" s="232"/>
      <c r="V349" s="232"/>
      <c r="W349" s="232"/>
      <c r="X349" s="232"/>
      <c r="Y349" s="232"/>
      <c r="Z349" s="232"/>
      <c r="AA349" s="232"/>
      <c r="AB349" s="232"/>
      <c r="AC349" s="232"/>
      <c r="AD349" s="232"/>
      <c r="AE349" s="232"/>
      <c r="AF349" s="232"/>
      <c r="AG349" s="232"/>
      <c r="AH349" s="232"/>
      <c r="AI349" s="232"/>
      <c r="AJ349" s="232"/>
      <c r="AK349" s="232"/>
      <c r="AL349" s="232"/>
      <c r="AM349" s="232"/>
      <c r="AN349" s="232"/>
      <c r="AO349" s="233"/>
    </row>
    <row r="350" spans="8:8">
      <c r="A350" s="231">
        <f t="shared" si="4"/>
        <v>298.0</v>
      </c>
      <c r="B350" s="232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3"/>
    </row>
    <row r="351" spans="8:8">
      <c r="A351" s="231">
        <f t="shared" si="4"/>
        <v>299.0</v>
      </c>
      <c r="B351" s="232"/>
      <c r="C351" s="232"/>
      <c r="D351" s="232"/>
      <c r="E351" s="232"/>
      <c r="F351" s="232"/>
      <c r="G351" s="232"/>
      <c r="H351" s="232"/>
      <c r="I351" s="232"/>
      <c r="J351" s="232"/>
      <c r="K351" s="232"/>
      <c r="L351" s="232"/>
      <c r="M351" s="232"/>
      <c r="N351" s="232"/>
      <c r="O351" s="232"/>
      <c r="P351" s="232"/>
      <c r="Q351" s="232"/>
      <c r="R351" s="232"/>
      <c r="S351" s="232"/>
      <c r="T351" s="232"/>
      <c r="U351" s="232"/>
      <c r="V351" s="232"/>
      <c r="W351" s="232"/>
      <c r="X351" s="232"/>
      <c r="Y351" s="232"/>
      <c r="Z351" s="232"/>
      <c r="AA351" s="232"/>
      <c r="AB351" s="232"/>
      <c r="AC351" s="232"/>
      <c r="AD351" s="232"/>
      <c r="AE351" s="232"/>
      <c r="AF351" s="232"/>
      <c r="AG351" s="232"/>
      <c r="AH351" s="232"/>
      <c r="AI351" s="232"/>
      <c r="AJ351" s="232"/>
      <c r="AK351" s="232"/>
      <c r="AL351" s="232"/>
      <c r="AM351" s="232"/>
      <c r="AN351" s="232"/>
      <c r="AO351" s="233"/>
    </row>
    <row r="352" spans="8:8">
      <c r="A352" s="231">
        <f t="shared" si="4"/>
        <v>300.0</v>
      </c>
      <c r="B352" s="232"/>
      <c r="C352" s="232"/>
      <c r="D352" s="232"/>
      <c r="E352" s="232"/>
      <c r="F352" s="232"/>
      <c r="G352" s="232"/>
      <c r="H352" s="232"/>
      <c r="I352" s="232"/>
      <c r="J352" s="232"/>
      <c r="K352" s="232"/>
      <c r="L352" s="232"/>
      <c r="M352" s="232"/>
      <c r="N352" s="232"/>
      <c r="O352" s="232"/>
      <c r="P352" s="232"/>
      <c r="Q352" s="232"/>
      <c r="R352" s="232"/>
      <c r="S352" s="232"/>
      <c r="T352" s="232"/>
      <c r="U352" s="232"/>
      <c r="V352" s="232"/>
      <c r="W352" s="232"/>
      <c r="X352" s="232"/>
      <c r="Y352" s="232"/>
      <c r="Z352" s="232"/>
      <c r="AA352" s="232"/>
      <c r="AB352" s="232"/>
      <c r="AC352" s="232"/>
      <c r="AD352" s="232"/>
      <c r="AE352" s="232"/>
      <c r="AF352" s="232"/>
      <c r="AG352" s="232"/>
      <c r="AH352" s="232"/>
      <c r="AI352" s="232"/>
      <c r="AJ352" s="232"/>
      <c r="AK352" s="232"/>
      <c r="AL352" s="232"/>
      <c r="AM352" s="232"/>
      <c r="AN352" s="232"/>
      <c r="AO352" s="233"/>
    </row>
  </sheetData>
  <sheetProtection sheet="0" objects="1" scenarios="1" selectLockedCells="1" selectUnlockedCells="1"/>
  <mergeCells count="5">
    <mergeCell ref="A1:B2"/>
    <mergeCell ref="A4:G4"/>
    <mergeCell ref="J4:Q4"/>
    <mergeCell ref="A5:G5"/>
    <mergeCell ref="J5:Q5"/>
  </mergeCells>
  <pageMargins left="0.7" right="0.7" top="0.75" bottom="0.75" header="0.5118055555555555" footer="0.5118055555555555"/>
  <pageSetup paperSize="1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KFAPWI</dc:creator>
  <cp:lastModifiedBy>石月 薫</cp:lastModifiedBy>
  <dcterms:created xsi:type="dcterms:W3CDTF">1601-01-01T00:00:00Z</dcterms:created>
  <dcterms:modified xsi:type="dcterms:W3CDTF">2019-09-24T22:35:15Z</dcterms:modified>
</cp:coreProperties>
</file>