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F66921F-1758-4242-A630-611504F588A5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<sst xmlns="http://schemas.openxmlformats.org/spreadsheetml/2006/main" count="281" uniqueCount="220">
  <si>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</si>
  <si>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</si>
  <si>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</si>
  <si>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</si>
  <si>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</si>
  <si>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</si>
  <si>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</si>
  <si>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</si>
  <si>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</si>
  <si>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</si>
  <si>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</si>
  <si>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</si>
  <si>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</si>
  <si>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</si>
  <si>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</si>
  <si>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</si>
  <si>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</si>
  <si>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</si>
  <si>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</si>
  <si>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</si>
  <si>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</si>
  <si>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</si>
  <si>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</si>
  <si>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</si>
  <si>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</si>
  <si>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</si>
  <si>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</si>
  <si>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</si>
  <si>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</si>
  <si>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</si>
  <si>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</si>
  <si>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</si>
  <si>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</si>
  <si>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</si>
  <si>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</si>
  <si>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</si>
  <si>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</si>
  <si>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</si>
  <si>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</si>
  <si>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</si>
  <si>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</si>
  <si>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</si>
  <si>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</si>
  <si>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</si>
  <si>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</si>
  <si>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</si>
  <si>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</si>
  <si>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</si>
  <si>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</si>
  <si>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</si>
  <si>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</si>
  <si>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</si>
  <si>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</si>
  <si>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</si>
  <si>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</si>
  <si>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</si>
  <si>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</si>
  <si>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</si>
  <si>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</si>
  <si>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</si>
  <si>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</si>
  <si>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</si>
  <si>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</si>
  <si>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</si>
  <si>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</si>
  <si>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</si>
  <si>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</si>
  <si>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</si>
  <si>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</si>
  <si>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</si>
  <si>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</si>
  <si>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</si>
  <si>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</si>
  <si>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</si>
  <si>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</si>
  <si>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</si>
  <si>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</si>
  <si>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</si>
  <si>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</si>
  <si>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</si>
  <si>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</si>
  <si>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</si>
  <si>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</si>
  <si>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</si>
  <si>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</si>
  <si>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</si>
  <si>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</si>
  <si>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</si>
  <si>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</si>
  <si>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</si>
  <si>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</si>
  <si>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</si>
  <si>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</si>
  <si>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</si>
  <si>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</si>
  <si>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</si>
  <si>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</si>
  <si>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</si>
  <si>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</si>
  <si>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</si>
  <si>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</si>
  <si>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</si>
  <si>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</si>
  <si>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</si>
  <si>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</si>
  <si>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</si>
  <si>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</si>
  <si>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</si>
  <si>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</si>
  <si>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</si>
  <si>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</si>
  <si>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</si>
  <si>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</si>
  <si>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</si>
  <si>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</si>
  <si>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</si>
  <si>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</si>
  <si>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</si>
  <si>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</si>
  <si>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</si>
  <si>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</si>
  <si>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</si>
  <si>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</si>
  <si>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</si>
  <si>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</si>
  <si>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</si>
  <si>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</si>
  <si>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</si>
  <si>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</si>
  <si>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</si>
  <si>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</si>
  <si>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</si>
  <si>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</si>
  <si>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サワラクラブ</t>
    <phoneticPr fontId="2"/>
  </si>
  <si>
    <t>香取市</t>
    <rPh sb="0" eb="3">
      <t>カトリシ</t>
    </rPh>
    <phoneticPr fontId="2"/>
  </si>
  <si>
    <t>JR成田</t>
    <rPh sb="2" eb="4">
      <t>ナリタ</t>
    </rPh>
    <phoneticPr fontId="2"/>
  </si>
  <si>
    <t>佐原</t>
    <rPh sb="0" eb="2">
      <t>サワラ</t>
    </rPh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</si>
  <si>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</si>
  <si>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</si>
  <si>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カマガタ</t>
    <phoneticPr fontId="2"/>
  </si>
  <si>
    <t>アキオ</t>
    <phoneticPr fontId="2"/>
  </si>
  <si>
    <t>289</t>
    <phoneticPr fontId="2"/>
  </si>
  <si>
    <t>0301</t>
    <phoneticPr fontId="2"/>
  </si>
  <si>
    <t>千葉県香取市一之分目752-2</t>
    <rPh sb="0" eb="3">
      <t>チバケン</t>
    </rPh>
    <rPh sb="3" eb="6">
      <t>カトリシ</t>
    </rPh>
    <rPh sb="6" eb="8">
      <t>イチノ</t>
    </rPh>
    <rPh sb="8" eb="10">
      <t>ブンメ</t>
    </rPh>
    <phoneticPr fontId="2"/>
  </si>
  <si>
    <t>080</t>
    <phoneticPr fontId="2"/>
  </si>
  <si>
    <t>6651</t>
    <phoneticPr fontId="2"/>
  </si>
  <si>
    <t>9948</t>
    <phoneticPr fontId="2"/>
  </si>
  <si>
    <t>花垣</t>
    <rPh sb="0" eb="2">
      <t>ハナガキ</t>
    </rPh>
    <phoneticPr fontId="2"/>
  </si>
  <si>
    <t>明日美</t>
    <rPh sb="0" eb="3">
      <t>アスミ</t>
    </rPh>
    <phoneticPr fontId="2"/>
  </si>
  <si>
    <t>ハナガキ</t>
    <phoneticPr fontId="2"/>
  </si>
  <si>
    <t>アスミ</t>
    <phoneticPr fontId="2"/>
  </si>
  <si>
    <t>287</t>
    <phoneticPr fontId="2"/>
  </si>
  <si>
    <t>0313</t>
    <phoneticPr fontId="2"/>
  </si>
  <si>
    <t>千葉県香取市小見川844</t>
    <rPh sb="0" eb="6">
      <t>チバケンカトリシ</t>
    </rPh>
    <rPh sb="6" eb="9">
      <t>オミガワ</t>
    </rPh>
    <phoneticPr fontId="2"/>
  </si>
  <si>
    <t>090</t>
    <phoneticPr fontId="2"/>
  </si>
  <si>
    <t>2792</t>
    <phoneticPr fontId="2"/>
  </si>
  <si>
    <t>0229</t>
    <phoneticPr fontId="2"/>
  </si>
  <si>
    <t>紺頼</t>
    <rPh sb="0" eb="2">
      <t>コンライ</t>
    </rPh>
    <phoneticPr fontId="2"/>
  </si>
  <si>
    <t>真咲</t>
    <rPh sb="0" eb="2">
      <t>マサキ</t>
    </rPh>
    <phoneticPr fontId="2"/>
  </si>
  <si>
    <t>コンライ</t>
    <phoneticPr fontId="2"/>
  </si>
  <si>
    <t>マサキ</t>
    <phoneticPr fontId="2"/>
  </si>
  <si>
    <t>0026</t>
    <phoneticPr fontId="2"/>
  </si>
  <si>
    <t>千葉県香取市大根1892-22</t>
    <rPh sb="0" eb="6">
      <t>チバケンカトリシ</t>
    </rPh>
    <rPh sb="6" eb="8">
      <t>オオネ</t>
    </rPh>
    <phoneticPr fontId="2"/>
  </si>
  <si>
    <t>3694</t>
    <phoneticPr fontId="2"/>
  </si>
  <si>
    <t>4631</t>
    <phoneticPr fontId="2"/>
  </si>
  <si>
    <t>1817</t>
    <phoneticPr fontId="2"/>
  </si>
  <si>
    <t>幸保</t>
    <rPh sb="0" eb="2">
      <t>コウボ</t>
    </rPh>
    <phoneticPr fontId="2"/>
  </si>
  <si>
    <t>玲子</t>
    <rPh sb="0" eb="2">
      <t>レイコ</t>
    </rPh>
    <phoneticPr fontId="2"/>
  </si>
  <si>
    <t>コウボ</t>
    <phoneticPr fontId="2"/>
  </si>
  <si>
    <t>レイコ</t>
    <phoneticPr fontId="2"/>
  </si>
  <si>
    <t>314</t>
    <phoneticPr fontId="2"/>
  </si>
  <si>
    <t>0341</t>
    <phoneticPr fontId="2"/>
  </si>
  <si>
    <t>8240</t>
    <phoneticPr fontId="2"/>
  </si>
  <si>
    <t>茨城県神栖市矢田部9442-9</t>
    <rPh sb="0" eb="9">
      <t>イバラキケンカミスシヤタベ</t>
    </rPh>
    <phoneticPr fontId="2"/>
  </si>
  <si>
    <t>①</t>
    <phoneticPr fontId="2"/>
  </si>
  <si>
    <t>本宮</t>
    <rPh sb="0" eb="2">
      <t>モトミヤ</t>
    </rPh>
    <phoneticPr fontId="2"/>
  </si>
  <si>
    <t>柑奈</t>
    <rPh sb="0" eb="2">
      <t>カンナ</t>
    </rPh>
    <phoneticPr fontId="2"/>
  </si>
  <si>
    <t>モトミヤ</t>
    <phoneticPr fontId="2"/>
  </si>
  <si>
    <t>カンナ</t>
    <phoneticPr fontId="2"/>
  </si>
  <si>
    <t>千葉県香取市立水の郷小学校</t>
    <rPh sb="0" eb="6">
      <t>チバケンカトリシ</t>
    </rPh>
    <rPh sb="6" eb="7">
      <t>リツ</t>
    </rPh>
    <rPh sb="7" eb="8">
      <t>ミズ</t>
    </rPh>
    <rPh sb="9" eb="13">
      <t>サトショウガッコウ</t>
    </rPh>
    <phoneticPr fontId="2"/>
  </si>
  <si>
    <t>秋月</t>
    <rPh sb="0" eb="2">
      <t>アキツキ</t>
    </rPh>
    <phoneticPr fontId="2"/>
  </si>
  <si>
    <t>アヅキ</t>
    <phoneticPr fontId="2"/>
  </si>
  <si>
    <t>茨城県神栖市立植松小学校</t>
    <rPh sb="0" eb="6">
      <t>イバラキケンカミスシ</t>
    </rPh>
    <rPh sb="6" eb="7">
      <t>リツ</t>
    </rPh>
    <rPh sb="7" eb="12">
      <t>ウエマツショウガッコウ</t>
    </rPh>
    <phoneticPr fontId="2"/>
  </si>
  <si>
    <t>川野</t>
    <rPh sb="0" eb="2">
      <t>カワノ</t>
    </rPh>
    <phoneticPr fontId="2"/>
  </si>
  <si>
    <t>遥</t>
    <rPh sb="0" eb="1">
      <t>ハルカ</t>
    </rPh>
    <phoneticPr fontId="2"/>
  </si>
  <si>
    <t>カワノ</t>
    <phoneticPr fontId="2"/>
  </si>
  <si>
    <t>ハルカ</t>
    <phoneticPr fontId="2"/>
  </si>
  <si>
    <t>茨城県神栖市立息栖小学校</t>
    <rPh sb="0" eb="6">
      <t>イバラキケンカミスシ</t>
    </rPh>
    <rPh sb="6" eb="7">
      <t>リツ</t>
    </rPh>
    <rPh sb="7" eb="12">
      <t>イキスショウガッコウ</t>
    </rPh>
    <phoneticPr fontId="2"/>
  </si>
  <si>
    <t>美音</t>
    <rPh sb="0" eb="2">
      <t>ミオン</t>
    </rPh>
    <phoneticPr fontId="2"/>
  </si>
  <si>
    <t>ミオ</t>
    <phoneticPr fontId="2"/>
  </si>
  <si>
    <t>千葉県香取市立小見川中央小学校</t>
    <rPh sb="0" eb="7">
      <t>チバケンカトリシリツ</t>
    </rPh>
    <rPh sb="7" eb="10">
      <t>オミガワ</t>
    </rPh>
    <rPh sb="10" eb="15">
      <t>チュウオウショウガッコウ</t>
    </rPh>
    <phoneticPr fontId="2"/>
  </si>
  <si>
    <t>俐音</t>
    <rPh sb="0" eb="2">
      <t>リオン</t>
    </rPh>
    <phoneticPr fontId="2"/>
  </si>
  <si>
    <t>リオ</t>
    <phoneticPr fontId="2"/>
  </si>
  <si>
    <t>千葉県香取市立わらびが丘小学校</t>
    <rPh sb="0" eb="7">
      <t>チバケンカトリシリツ</t>
    </rPh>
    <rPh sb="11" eb="15">
      <t>オカショウガッコウ</t>
    </rPh>
    <phoneticPr fontId="2"/>
  </si>
  <si>
    <t>和紗</t>
    <rPh sb="0" eb="2">
      <t>カズサ</t>
    </rPh>
    <phoneticPr fontId="2"/>
  </si>
  <si>
    <t>ホングウ</t>
    <phoneticPr fontId="2"/>
  </si>
  <si>
    <t>カズサ</t>
    <phoneticPr fontId="2"/>
  </si>
  <si>
    <t>千葉県香取市立佐原小学校</t>
    <rPh sb="0" eb="7">
      <t>チバケンカトリシリツ</t>
    </rPh>
    <rPh sb="7" eb="9">
      <t>サワラ</t>
    </rPh>
    <rPh sb="9" eb="12">
      <t>ショウガッコウ</t>
    </rPh>
    <phoneticPr fontId="2"/>
  </si>
  <si>
    <t>成田</t>
    <rPh sb="0" eb="2">
      <t>ナリタ</t>
    </rPh>
    <phoneticPr fontId="2"/>
  </si>
  <si>
    <t>咲那</t>
    <rPh sb="0" eb="2">
      <t>サナ</t>
    </rPh>
    <phoneticPr fontId="2"/>
  </si>
  <si>
    <t>ナリタ</t>
    <phoneticPr fontId="2"/>
  </si>
  <si>
    <t>サナ</t>
    <phoneticPr fontId="2"/>
  </si>
  <si>
    <t>千葉県香取市立佐原小学校</t>
    <rPh sb="0" eb="12">
      <t>チバケンカトリシリツサハラショウガッコウ</t>
    </rPh>
    <phoneticPr fontId="2"/>
  </si>
  <si>
    <t>櫻井</t>
    <rPh sb="0" eb="2">
      <t>サクライ</t>
    </rPh>
    <phoneticPr fontId="2"/>
  </si>
  <si>
    <t>陽依</t>
    <rPh sb="0" eb="1">
      <t>ヒ</t>
    </rPh>
    <rPh sb="1" eb="2">
      <t>イ</t>
    </rPh>
    <phoneticPr fontId="2"/>
  </si>
  <si>
    <t>サクライ</t>
    <phoneticPr fontId="2"/>
  </si>
  <si>
    <t>ヒヨリ</t>
    <phoneticPr fontId="2"/>
  </si>
  <si>
    <t>結菜</t>
    <rPh sb="0" eb="2">
      <t>ユイナ</t>
    </rPh>
    <phoneticPr fontId="2"/>
  </si>
  <si>
    <t>ユイナ</t>
    <phoneticPr fontId="2"/>
  </si>
  <si>
    <t>千葉県香取市立水の郷小学校</t>
    <rPh sb="0" eb="7">
      <t>チバケンカトリシリツ</t>
    </rPh>
    <rPh sb="7" eb="8">
      <t>ミズ</t>
    </rPh>
    <rPh sb="9" eb="13">
      <t>サトショウガッコウ</t>
    </rPh>
    <phoneticPr fontId="2"/>
  </si>
  <si>
    <t>飯塚</t>
    <rPh sb="0" eb="2">
      <t>イイツカ</t>
    </rPh>
    <phoneticPr fontId="2"/>
  </si>
  <si>
    <t>ありさ</t>
    <phoneticPr fontId="2"/>
  </si>
  <si>
    <t>イイヅカ</t>
    <phoneticPr fontId="2"/>
  </si>
  <si>
    <t>千葉県成田市立大栄みらい学園</t>
    <rPh sb="0" eb="3">
      <t>チバケン</t>
    </rPh>
    <rPh sb="3" eb="5">
      <t>ナリタ</t>
    </rPh>
    <rPh sb="5" eb="7">
      <t>シリツ</t>
    </rPh>
    <rPh sb="7" eb="9">
      <t>タイエイ</t>
    </rPh>
    <rPh sb="12" eb="14">
      <t>ガクエン</t>
    </rPh>
    <phoneticPr fontId="2"/>
  </si>
  <si>
    <t>及川</t>
    <rPh sb="0" eb="2">
      <t>オヨカワ</t>
    </rPh>
    <phoneticPr fontId="2"/>
  </si>
  <si>
    <t>侑里</t>
    <rPh sb="0" eb="2">
      <t>ユウリ</t>
    </rPh>
    <phoneticPr fontId="2"/>
  </si>
  <si>
    <t>オヨカワ</t>
    <phoneticPr fontId="2"/>
  </si>
  <si>
    <t>ユウリ</t>
    <phoneticPr fontId="2"/>
  </si>
  <si>
    <t>千葉県香取市立佐原小学校</t>
    <rPh sb="0" eb="3">
      <t>チバケン</t>
    </rPh>
    <rPh sb="3" eb="7">
      <t>カトリシリツ</t>
    </rPh>
    <rPh sb="7" eb="12">
      <t>サワラショウガッコウ</t>
    </rPh>
    <phoneticPr fontId="2"/>
  </si>
  <si>
    <t>笑顔で元気よく全力で勝利を目指します！
仲間を信じて、勝利をめざせ！！</t>
    <rPh sb="0" eb="2">
      <t>エガオ</t>
    </rPh>
    <rPh sb="3" eb="5">
      <t>ゲンキ</t>
    </rPh>
    <rPh sb="7" eb="9">
      <t>ゼンリョク</t>
    </rPh>
    <rPh sb="10" eb="12">
      <t>ショウリ</t>
    </rPh>
    <rPh sb="13" eb="15">
      <t>メザ</t>
    </rPh>
    <rPh sb="20" eb="22">
      <t>ナカマ</t>
    </rPh>
    <rPh sb="23" eb="24">
      <t>シン</t>
    </rPh>
    <rPh sb="27" eb="29">
      <t>ショウリ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</si>
</sst>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W52" sqref="W5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7" t="s">
        <v>115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</row>
    <row r="2" spans="1:51" ht="14.45" customHeight="1">
      <c r="A2" s="118" t="s">
        <v>121</v>
      </c>
      <c r="B2" s="119"/>
      <c r="C2" s="120" t="s">
        <v>133</v>
      </c>
      <c r="D2" s="121"/>
      <c r="E2" s="121"/>
      <c r="F2" s="121"/>
      <c r="G2" s="121"/>
      <c r="H2" s="121"/>
      <c r="I2" s="122"/>
      <c r="J2" s="92" t="s">
        <v>119</v>
      </c>
      <c r="K2" s="222"/>
      <c r="L2" s="222"/>
      <c r="M2" s="222"/>
      <c r="N2" s="222"/>
      <c r="O2" s="223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132</v>
      </c>
      <c r="D3" s="126"/>
      <c r="E3" s="126"/>
      <c r="F3" s="126"/>
      <c r="G3" s="126"/>
      <c r="H3" s="126"/>
      <c r="I3" s="127"/>
      <c r="J3" s="219" t="s">
        <v>91</v>
      </c>
      <c r="K3" s="220"/>
      <c r="L3" s="220"/>
      <c r="M3" s="220"/>
      <c r="N3" s="220"/>
      <c r="O3" s="221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4" t="s">
        <v>113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1" t="s">
        <v>123</v>
      </c>
      <c r="B4" s="232"/>
      <c r="C4" s="224">
        <v>430815302</v>
      </c>
      <c r="D4" s="225"/>
      <c r="E4" s="225"/>
      <c r="F4" s="225"/>
      <c r="G4" s="225"/>
      <c r="H4" s="225"/>
      <c r="I4" s="226"/>
      <c r="J4" s="235" t="s">
        <v>117</v>
      </c>
      <c r="K4" s="236"/>
      <c r="L4" s="236"/>
      <c r="M4" s="236"/>
      <c r="N4" s="236"/>
      <c r="O4" s="237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3" t="s">
        <v>116</v>
      </c>
      <c r="B5" s="234"/>
      <c r="C5" s="227"/>
      <c r="D5" s="228"/>
      <c r="E5" s="228"/>
      <c r="F5" s="228"/>
      <c r="G5" s="228"/>
      <c r="H5" s="228"/>
      <c r="I5" s="229"/>
      <c r="J5" s="199">
        <v>430815302</v>
      </c>
      <c r="K5" s="199"/>
      <c r="L5" s="199"/>
      <c r="M5" s="199"/>
      <c r="N5" s="199"/>
      <c r="O5" s="199"/>
      <c r="P5" s="170" t="s">
        <v>135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136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3"/>
      <c r="C6" s="147" t="s">
        <v>107</v>
      </c>
      <c r="D6" s="148"/>
      <c r="E6" s="149" t="s">
        <v>108</v>
      </c>
      <c r="F6" s="150"/>
      <c r="G6" s="200" t="s">
        <v>81</v>
      </c>
      <c r="H6" s="200"/>
      <c r="I6" s="200"/>
      <c r="J6" s="200" t="s">
        <v>2</v>
      </c>
      <c r="K6" s="200"/>
      <c r="L6" s="200"/>
      <c r="M6" s="200" t="s">
        <v>3</v>
      </c>
      <c r="N6" s="200"/>
      <c r="O6" s="200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4" t="s">
        <v>124</v>
      </c>
    </row>
    <row r="7" spans="1:51" ht="13.5" customHeight="1">
      <c r="A7" s="74"/>
      <c r="B7" s="143"/>
      <c r="C7" s="110" t="s">
        <v>139</v>
      </c>
      <c r="D7" s="111"/>
      <c r="E7" s="112" t="s">
        <v>140</v>
      </c>
      <c r="F7" s="113"/>
      <c r="G7" s="201">
        <v>507243709</v>
      </c>
      <c r="H7" s="201"/>
      <c r="I7" s="201"/>
      <c r="J7" s="201">
        <v>18423</v>
      </c>
      <c r="K7" s="201"/>
      <c r="L7" s="201"/>
      <c r="M7" s="201">
        <v>441967</v>
      </c>
      <c r="N7" s="201"/>
      <c r="O7" s="201"/>
      <c r="P7" s="175" t="s">
        <v>7</v>
      </c>
      <c r="Q7" s="176"/>
      <c r="R7" s="145" t="s">
        <v>141</v>
      </c>
      <c r="S7" s="146"/>
      <c r="T7" s="146"/>
      <c r="U7" s="146"/>
      <c r="V7" s="27" t="s">
        <v>8</v>
      </c>
      <c r="W7" s="134" t="s">
        <v>142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59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62</v>
      </c>
    </row>
    <row r="8" spans="1:51" ht="18" customHeight="1">
      <c r="A8" s="74"/>
      <c r="B8" s="143"/>
      <c r="C8" s="114" t="s">
        <v>137</v>
      </c>
      <c r="D8" s="115"/>
      <c r="E8" s="116" t="s">
        <v>138</v>
      </c>
      <c r="F8" s="117"/>
      <c r="G8" s="201"/>
      <c r="H8" s="201"/>
      <c r="I8" s="201"/>
      <c r="J8" s="201"/>
      <c r="K8" s="201"/>
      <c r="L8" s="201"/>
      <c r="M8" s="201"/>
      <c r="N8" s="201"/>
      <c r="O8" s="201"/>
      <c r="P8" s="137" t="s">
        <v>143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1" t="s">
        <v>145</v>
      </c>
      <c r="AL8" s="62"/>
      <c r="AM8" s="62"/>
      <c r="AN8" s="62"/>
      <c r="AO8" s="37" t="s">
        <v>11</v>
      </c>
      <c r="AP8" s="63" t="s">
        <v>146</v>
      </c>
      <c r="AQ8" s="62"/>
      <c r="AR8" s="62"/>
      <c r="AS8" s="64"/>
      <c r="AT8" s="53"/>
    </row>
    <row r="9" spans="1:51" ht="14.45" customHeight="1">
      <c r="A9" s="74" t="s">
        <v>82</v>
      </c>
      <c r="B9" s="143"/>
      <c r="C9" s="110" t="s">
        <v>149</v>
      </c>
      <c r="D9" s="111"/>
      <c r="E9" s="112" t="s">
        <v>150</v>
      </c>
      <c r="F9" s="113"/>
      <c r="G9" s="201">
        <v>522083246</v>
      </c>
      <c r="H9" s="201"/>
      <c r="I9" s="201"/>
      <c r="J9" s="201"/>
      <c r="K9" s="201"/>
      <c r="L9" s="201"/>
      <c r="M9" s="201"/>
      <c r="N9" s="201"/>
      <c r="O9" s="201"/>
      <c r="P9" s="175" t="s">
        <v>7</v>
      </c>
      <c r="Q9" s="176"/>
      <c r="R9" s="145" t="s">
        <v>151</v>
      </c>
      <c r="S9" s="146"/>
      <c r="T9" s="146"/>
      <c r="U9" s="146"/>
      <c r="V9" s="27" t="s">
        <v>8</v>
      </c>
      <c r="W9" s="134" t="s">
        <v>152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59" t="s">
        <v>154</v>
      </c>
      <c r="AM9" s="60"/>
      <c r="AN9" s="60"/>
      <c r="AO9" s="60"/>
      <c r="AP9" s="60"/>
      <c r="AQ9" s="60"/>
      <c r="AR9" s="60"/>
      <c r="AS9" s="36" t="s">
        <v>126</v>
      </c>
      <c r="AT9" s="54">
        <v>38</v>
      </c>
    </row>
    <row r="10" spans="1:51" ht="18" customHeight="1">
      <c r="A10" s="74"/>
      <c r="B10" s="143"/>
      <c r="C10" s="114" t="s">
        <v>147</v>
      </c>
      <c r="D10" s="115"/>
      <c r="E10" s="116" t="s">
        <v>148</v>
      </c>
      <c r="F10" s="117"/>
      <c r="G10" s="201"/>
      <c r="H10" s="201"/>
      <c r="I10" s="201"/>
      <c r="J10" s="201"/>
      <c r="K10" s="201"/>
      <c r="L10" s="201"/>
      <c r="M10" s="201"/>
      <c r="N10" s="201"/>
      <c r="O10" s="201"/>
      <c r="P10" s="137" t="s">
        <v>153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61" t="s">
        <v>155</v>
      </c>
      <c r="AL10" s="62"/>
      <c r="AM10" s="62"/>
      <c r="AN10" s="62"/>
      <c r="AO10" s="37" t="s">
        <v>127</v>
      </c>
      <c r="AP10" s="63" t="s">
        <v>156</v>
      </c>
      <c r="AQ10" s="62"/>
      <c r="AR10" s="62"/>
      <c r="AS10" s="64"/>
      <c r="AT10" s="54"/>
    </row>
    <row r="11" spans="1:51" ht="14.45" customHeight="1">
      <c r="A11" s="74" t="s">
        <v>83</v>
      </c>
      <c r="B11" s="143"/>
      <c r="C11" s="110" t="s">
        <v>159</v>
      </c>
      <c r="D11" s="111"/>
      <c r="E11" s="112" t="s">
        <v>160</v>
      </c>
      <c r="F11" s="113"/>
      <c r="G11" s="201">
        <v>522804384</v>
      </c>
      <c r="H11" s="201"/>
      <c r="I11" s="201"/>
      <c r="J11" s="201"/>
      <c r="K11" s="201"/>
      <c r="L11" s="201"/>
      <c r="M11" s="201"/>
      <c r="N11" s="201"/>
      <c r="O11" s="201"/>
      <c r="P11" s="175" t="s">
        <v>7</v>
      </c>
      <c r="Q11" s="176"/>
      <c r="R11" s="145" t="s">
        <v>151</v>
      </c>
      <c r="S11" s="146"/>
      <c r="T11" s="146"/>
      <c r="U11" s="146"/>
      <c r="V11" s="27" t="s">
        <v>8</v>
      </c>
      <c r="W11" s="134" t="s">
        <v>161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59" t="s">
        <v>144</v>
      </c>
      <c r="AM11" s="60"/>
      <c r="AN11" s="60"/>
      <c r="AO11" s="60"/>
      <c r="AP11" s="60"/>
      <c r="AQ11" s="60"/>
      <c r="AR11" s="60"/>
      <c r="AS11" s="36" t="s">
        <v>126</v>
      </c>
      <c r="AT11" s="54">
        <v>37</v>
      </c>
    </row>
    <row r="12" spans="1:51" ht="18" customHeight="1">
      <c r="A12" s="74"/>
      <c r="B12" s="143"/>
      <c r="C12" s="114" t="s">
        <v>157</v>
      </c>
      <c r="D12" s="115"/>
      <c r="E12" s="116" t="s">
        <v>158</v>
      </c>
      <c r="F12" s="117"/>
      <c r="G12" s="201"/>
      <c r="H12" s="201"/>
      <c r="I12" s="201"/>
      <c r="J12" s="201"/>
      <c r="K12" s="201"/>
      <c r="L12" s="201"/>
      <c r="M12" s="201"/>
      <c r="N12" s="201"/>
      <c r="O12" s="201"/>
      <c r="P12" s="137" t="s">
        <v>162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61" t="s">
        <v>164</v>
      </c>
      <c r="AL12" s="62"/>
      <c r="AM12" s="62"/>
      <c r="AN12" s="62"/>
      <c r="AO12" s="37" t="s">
        <v>127</v>
      </c>
      <c r="AP12" s="63" t="s">
        <v>165</v>
      </c>
      <c r="AQ12" s="62"/>
      <c r="AR12" s="62"/>
      <c r="AS12" s="64"/>
      <c r="AT12" s="54"/>
    </row>
    <row r="13" spans="1:51" ht="15" customHeight="1">
      <c r="A13" s="74" t="s">
        <v>84</v>
      </c>
      <c r="B13" s="143"/>
      <c r="C13" s="177"/>
      <c r="D13" s="111"/>
      <c r="E13" s="111"/>
      <c r="F13" s="113"/>
      <c r="G13" s="205"/>
      <c r="H13" s="205"/>
      <c r="I13" s="205"/>
      <c r="J13" s="205"/>
      <c r="K13" s="205"/>
      <c r="L13" s="205"/>
      <c r="M13" s="205"/>
      <c r="N13" s="205"/>
      <c r="O13" s="205"/>
      <c r="P13" s="24"/>
      <c r="Q13" s="25"/>
      <c r="R13" s="163"/>
      <c r="S13" s="163"/>
      <c r="T13" s="163"/>
      <c r="U13" s="163"/>
      <c r="V13" s="26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38"/>
      <c r="AL13" s="156"/>
      <c r="AM13" s="156"/>
      <c r="AN13" s="156"/>
      <c r="AO13" s="156"/>
      <c r="AP13" s="156"/>
      <c r="AQ13" s="156"/>
      <c r="AR13" s="156"/>
      <c r="AS13" s="39"/>
      <c r="AT13" s="55"/>
    </row>
    <row r="14" spans="1:51" ht="18" customHeight="1">
      <c r="A14" s="74"/>
      <c r="B14" s="143"/>
      <c r="C14" s="202"/>
      <c r="D14" s="115"/>
      <c r="E14" s="115"/>
      <c r="F14" s="117"/>
      <c r="G14" s="205"/>
      <c r="H14" s="205"/>
      <c r="I14" s="205"/>
      <c r="J14" s="205"/>
      <c r="K14" s="205"/>
      <c r="L14" s="205"/>
      <c r="M14" s="205"/>
      <c r="N14" s="205"/>
      <c r="O14" s="205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0"/>
      <c r="AP14" s="161"/>
      <c r="AQ14" s="161"/>
      <c r="AR14" s="161"/>
      <c r="AS14" s="162"/>
      <c r="AT14" s="55"/>
    </row>
    <row r="15" spans="1:51" ht="15" customHeight="1">
      <c r="A15" s="206" t="s">
        <v>98</v>
      </c>
      <c r="B15" s="143"/>
      <c r="C15" s="110" t="s">
        <v>168</v>
      </c>
      <c r="D15" s="111"/>
      <c r="E15" s="112" t="s">
        <v>169</v>
      </c>
      <c r="F15" s="113"/>
      <c r="G15" s="205"/>
      <c r="H15" s="205"/>
      <c r="I15" s="205"/>
      <c r="J15" s="205"/>
      <c r="K15" s="205"/>
      <c r="L15" s="205"/>
      <c r="M15" s="205"/>
      <c r="N15" s="205"/>
      <c r="O15" s="205"/>
      <c r="P15" s="175" t="s">
        <v>7</v>
      </c>
      <c r="Q15" s="176"/>
      <c r="R15" s="145" t="s">
        <v>170</v>
      </c>
      <c r="S15" s="146"/>
      <c r="T15" s="146"/>
      <c r="U15" s="146"/>
      <c r="V15" s="27" t="s">
        <v>8</v>
      </c>
      <c r="W15" s="134" t="s">
        <v>171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154</v>
      </c>
      <c r="AM15" s="60"/>
      <c r="AN15" s="60"/>
      <c r="AO15" s="60"/>
      <c r="AP15" s="60"/>
      <c r="AQ15" s="60"/>
      <c r="AR15" s="60"/>
      <c r="AS15" s="36" t="s">
        <v>126</v>
      </c>
      <c r="AT15" s="54">
        <v>48</v>
      </c>
    </row>
    <row r="16" spans="1:51" ht="18" customHeight="1">
      <c r="A16" s="74"/>
      <c r="B16" s="143"/>
      <c r="C16" s="114" t="s">
        <v>166</v>
      </c>
      <c r="D16" s="115"/>
      <c r="E16" s="116" t="s">
        <v>167</v>
      </c>
      <c r="F16" s="117"/>
      <c r="G16" s="205"/>
      <c r="H16" s="205"/>
      <c r="I16" s="205"/>
      <c r="J16" s="205"/>
      <c r="K16" s="205"/>
      <c r="L16" s="205"/>
      <c r="M16" s="205"/>
      <c r="N16" s="205"/>
      <c r="O16" s="205"/>
      <c r="P16" s="137" t="s">
        <v>173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1" t="s">
        <v>163</v>
      </c>
      <c r="AL16" s="62"/>
      <c r="AM16" s="62"/>
      <c r="AN16" s="62"/>
      <c r="AO16" s="37" t="s">
        <v>127</v>
      </c>
      <c r="AP16" s="63" t="s">
        <v>172</v>
      </c>
      <c r="AQ16" s="62"/>
      <c r="AR16" s="62"/>
      <c r="AS16" s="64"/>
      <c r="AT16" s="54"/>
    </row>
    <row r="17" spans="1:46">
      <c r="A17" s="74" t="s">
        <v>0</v>
      </c>
      <c r="B17" s="143"/>
      <c r="C17" s="194" t="str">
        <f>IF(P16="","",P16)</f>
        <v>茨城県神栖市矢田部9442-9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3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3"/>
      <c r="C19" s="194" t="str">
        <f>IF(AL15="","",AL15&amp;"-"&amp;AK16&amp;"-"&amp;AP16)</f>
        <v>090-3694-8240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3"/>
      <c r="C21" s="215"/>
      <c r="D21" s="207"/>
      <c r="E21" s="207"/>
      <c r="F21" s="207"/>
      <c r="G21" s="207"/>
      <c r="H21" s="20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30"/>
      <c r="C22" s="216"/>
      <c r="D22" s="208"/>
      <c r="E22" s="208"/>
      <c r="F22" s="208"/>
      <c r="G22" s="208"/>
      <c r="H22" s="20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3" t="s">
        <v>130</v>
      </c>
      <c r="B23" s="141" t="s">
        <v>86</v>
      </c>
      <c r="C23" s="195" t="s">
        <v>105</v>
      </c>
      <c r="D23" s="196"/>
      <c r="E23" s="197" t="s">
        <v>106</v>
      </c>
      <c r="F23" s="198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4"/>
      <c r="B24" s="143"/>
      <c r="C24" s="184" t="s">
        <v>103</v>
      </c>
      <c r="D24" s="185"/>
      <c r="E24" s="186" t="s">
        <v>104</v>
      </c>
      <c r="F24" s="187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08" t="s">
        <v>174</v>
      </c>
      <c r="C25" s="110" t="s">
        <v>177</v>
      </c>
      <c r="D25" s="111"/>
      <c r="E25" s="112" t="s">
        <v>178</v>
      </c>
      <c r="F25" s="113"/>
      <c r="G25" s="97">
        <v>6</v>
      </c>
      <c r="H25" s="98"/>
      <c r="I25" s="101" t="s">
        <v>179</v>
      </c>
      <c r="J25" s="102"/>
      <c r="K25" s="102"/>
      <c r="L25" s="98"/>
      <c r="M25" s="97">
        <v>519571268</v>
      </c>
      <c r="N25" s="102"/>
      <c r="O25" s="98"/>
      <c r="P25" s="97">
        <v>145</v>
      </c>
      <c r="Q25" s="102"/>
      <c r="R25" s="102"/>
      <c r="S25" s="102"/>
      <c r="T25" s="104"/>
      <c r="U25" s="1"/>
      <c r="V25" s="1"/>
      <c r="W25" s="1"/>
      <c r="X25" s="1"/>
      <c r="Y25" s="209">
        <v>11</v>
      </c>
      <c r="Z25" s="210"/>
      <c r="AA25" s="210"/>
      <c r="AB25" s="210"/>
      <c r="AC25" s="210"/>
      <c r="AD25" s="210"/>
      <c r="AE25" s="210"/>
      <c r="AF25" s="210"/>
      <c r="AG25" s="2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4" t="s">
        <v>175</v>
      </c>
      <c r="D26" s="115"/>
      <c r="E26" s="116" t="s">
        <v>176</v>
      </c>
      <c r="F26" s="117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5"/>
      <c r="U26" s="1"/>
      <c r="V26" s="1"/>
      <c r="W26" s="1"/>
      <c r="X26" s="1"/>
      <c r="Y26" s="212"/>
      <c r="Z26" s="213"/>
      <c r="AA26" s="213"/>
      <c r="AB26" s="213"/>
      <c r="AC26" s="213"/>
      <c r="AD26" s="213"/>
      <c r="AE26" s="213"/>
      <c r="AF26" s="213"/>
      <c r="AG26" s="2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168</v>
      </c>
      <c r="D27" s="111"/>
      <c r="E27" s="112" t="s">
        <v>181</v>
      </c>
      <c r="F27" s="113"/>
      <c r="G27" s="97">
        <v>6</v>
      </c>
      <c r="H27" s="98"/>
      <c r="I27" s="101" t="s">
        <v>182</v>
      </c>
      <c r="J27" s="102"/>
      <c r="K27" s="102"/>
      <c r="L27" s="98"/>
      <c r="M27" s="97">
        <v>521982526</v>
      </c>
      <c r="N27" s="102"/>
      <c r="O27" s="98"/>
      <c r="P27" s="97">
        <v>158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4" t="s">
        <v>166</v>
      </c>
      <c r="D28" s="115"/>
      <c r="E28" s="116" t="s">
        <v>180</v>
      </c>
      <c r="F28" s="117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185</v>
      </c>
      <c r="D29" s="111"/>
      <c r="E29" s="112" t="s">
        <v>186</v>
      </c>
      <c r="F29" s="113"/>
      <c r="G29" s="97">
        <v>6</v>
      </c>
      <c r="H29" s="98"/>
      <c r="I29" s="101" t="s">
        <v>187</v>
      </c>
      <c r="J29" s="102"/>
      <c r="K29" s="102"/>
      <c r="L29" s="98"/>
      <c r="M29" s="97">
        <v>520845273</v>
      </c>
      <c r="N29" s="102"/>
      <c r="O29" s="98"/>
      <c r="P29" s="97">
        <v>165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4" t="s">
        <v>183</v>
      </c>
      <c r="D30" s="115"/>
      <c r="E30" s="116" t="s">
        <v>184</v>
      </c>
      <c r="F30" s="117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149</v>
      </c>
      <c r="D31" s="111"/>
      <c r="E31" s="112" t="s">
        <v>189</v>
      </c>
      <c r="F31" s="113"/>
      <c r="G31" s="97">
        <v>6</v>
      </c>
      <c r="H31" s="98"/>
      <c r="I31" s="101" t="s">
        <v>190</v>
      </c>
      <c r="J31" s="102"/>
      <c r="K31" s="102"/>
      <c r="L31" s="98"/>
      <c r="M31" s="97">
        <v>521522524</v>
      </c>
      <c r="N31" s="102"/>
      <c r="O31" s="98"/>
      <c r="P31" s="97">
        <v>141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4" t="s">
        <v>147</v>
      </c>
      <c r="D32" s="115"/>
      <c r="E32" s="116" t="s">
        <v>188</v>
      </c>
      <c r="F32" s="117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5"/>
      <c r="U32" s="1"/>
      <c r="V32" s="1"/>
      <c r="W32" s="1"/>
      <c r="X32" s="1"/>
      <c r="Y32" s="128" t="s">
        <v>129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159</v>
      </c>
      <c r="D33" s="111"/>
      <c r="E33" s="112" t="s">
        <v>192</v>
      </c>
      <c r="F33" s="113"/>
      <c r="G33" s="97">
        <v>5</v>
      </c>
      <c r="H33" s="98"/>
      <c r="I33" s="101" t="s">
        <v>193</v>
      </c>
      <c r="J33" s="102"/>
      <c r="K33" s="102"/>
      <c r="L33" s="98"/>
      <c r="M33" s="97">
        <v>521709659</v>
      </c>
      <c r="N33" s="102"/>
      <c r="O33" s="98"/>
      <c r="P33" s="97">
        <v>150</v>
      </c>
      <c r="Q33" s="102"/>
      <c r="R33" s="102"/>
      <c r="S33" s="102"/>
      <c r="T33" s="104"/>
      <c r="U33" s="1"/>
      <c r="V33" s="1"/>
      <c r="W33" s="1"/>
      <c r="X33" s="1"/>
      <c r="Y33" s="130">
        <v>1</v>
      </c>
      <c r="Z33" s="102"/>
      <c r="AA33" s="102"/>
      <c r="AB33" s="102"/>
      <c r="AC33" s="102"/>
      <c r="AD33" s="102"/>
      <c r="AE33" s="102"/>
      <c r="AF33" s="10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4" t="s">
        <v>157</v>
      </c>
      <c r="D34" s="115"/>
      <c r="E34" s="116" t="s">
        <v>191</v>
      </c>
      <c r="F34" s="117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195</v>
      </c>
      <c r="D35" s="111"/>
      <c r="E35" s="112" t="s">
        <v>196</v>
      </c>
      <c r="F35" s="113"/>
      <c r="G35" s="97">
        <v>5</v>
      </c>
      <c r="H35" s="98"/>
      <c r="I35" s="101" t="s">
        <v>197</v>
      </c>
      <c r="J35" s="102"/>
      <c r="K35" s="102"/>
      <c r="L35" s="98"/>
      <c r="M35" s="97">
        <v>521866147</v>
      </c>
      <c r="N35" s="102"/>
      <c r="O35" s="98"/>
      <c r="P35" s="97">
        <v>136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4" t="s">
        <v>175</v>
      </c>
      <c r="D36" s="115"/>
      <c r="E36" s="116" t="s">
        <v>194</v>
      </c>
      <c r="F36" s="117"/>
      <c r="G36" s="99"/>
      <c r="H36" s="100"/>
      <c r="I36" s="99"/>
      <c r="J36" s="103"/>
      <c r="K36" s="103"/>
      <c r="L36" s="100"/>
      <c r="M36" s="99"/>
      <c r="N36" s="103"/>
      <c r="O36" s="100"/>
      <c r="P36" s="99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200</v>
      </c>
      <c r="D37" s="111"/>
      <c r="E37" s="112" t="s">
        <v>201</v>
      </c>
      <c r="F37" s="113"/>
      <c r="G37" s="97">
        <v>4</v>
      </c>
      <c r="H37" s="98"/>
      <c r="I37" s="101" t="s">
        <v>202</v>
      </c>
      <c r="J37" s="102"/>
      <c r="K37" s="102"/>
      <c r="L37" s="98"/>
      <c r="M37" s="97">
        <v>520397826</v>
      </c>
      <c r="N37" s="102"/>
      <c r="O37" s="98"/>
      <c r="P37" s="97">
        <v>128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4" t="s">
        <v>198</v>
      </c>
      <c r="D38" s="115"/>
      <c r="E38" s="116" t="s">
        <v>199</v>
      </c>
      <c r="F38" s="117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205</v>
      </c>
      <c r="D39" s="111"/>
      <c r="E39" s="112" t="s">
        <v>206</v>
      </c>
      <c r="F39" s="113"/>
      <c r="G39" s="97">
        <v>4</v>
      </c>
      <c r="H39" s="98"/>
      <c r="I39" s="101" t="s">
        <v>202</v>
      </c>
      <c r="J39" s="102"/>
      <c r="K39" s="102"/>
      <c r="L39" s="98"/>
      <c r="M39" s="97">
        <v>520705591</v>
      </c>
      <c r="N39" s="102"/>
      <c r="O39" s="98"/>
      <c r="P39" s="97">
        <v>140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4" t="s">
        <v>203</v>
      </c>
      <c r="D40" s="115"/>
      <c r="E40" s="116" t="s">
        <v>204</v>
      </c>
      <c r="F40" s="117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177</v>
      </c>
      <c r="D41" s="111"/>
      <c r="E41" s="112" t="s">
        <v>208</v>
      </c>
      <c r="F41" s="113"/>
      <c r="G41" s="97">
        <v>3</v>
      </c>
      <c r="H41" s="98"/>
      <c r="I41" s="101" t="s">
        <v>209</v>
      </c>
      <c r="J41" s="102"/>
      <c r="K41" s="102"/>
      <c r="L41" s="98"/>
      <c r="M41" s="97">
        <v>521485195</v>
      </c>
      <c r="N41" s="102"/>
      <c r="O41" s="98"/>
      <c r="P41" s="97">
        <v>135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4" t="s">
        <v>175</v>
      </c>
      <c r="D42" s="115"/>
      <c r="E42" s="116" t="s">
        <v>207</v>
      </c>
      <c r="F42" s="117"/>
      <c r="G42" s="99"/>
      <c r="H42" s="100"/>
      <c r="I42" s="99"/>
      <c r="J42" s="103"/>
      <c r="K42" s="103"/>
      <c r="L42" s="100"/>
      <c r="M42" s="99"/>
      <c r="N42" s="103"/>
      <c r="O42" s="100"/>
      <c r="P42" s="99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212</v>
      </c>
      <c r="D43" s="111"/>
      <c r="E43" s="112" t="s">
        <v>211</v>
      </c>
      <c r="F43" s="113"/>
      <c r="G43" s="97">
        <v>4</v>
      </c>
      <c r="H43" s="98"/>
      <c r="I43" s="101" t="s">
        <v>213</v>
      </c>
      <c r="J43" s="102"/>
      <c r="K43" s="102"/>
      <c r="L43" s="98"/>
      <c r="M43" s="97">
        <v>523025481</v>
      </c>
      <c r="N43" s="102"/>
      <c r="O43" s="98"/>
      <c r="P43" s="97">
        <v>140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4" t="s">
        <v>210</v>
      </c>
      <c r="D44" s="115"/>
      <c r="E44" s="116" t="s">
        <v>211</v>
      </c>
      <c r="F44" s="117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216</v>
      </c>
      <c r="D45" s="111"/>
      <c r="E45" s="112" t="s">
        <v>217</v>
      </c>
      <c r="F45" s="113"/>
      <c r="G45" s="97">
        <v>4</v>
      </c>
      <c r="H45" s="98"/>
      <c r="I45" s="101" t="s">
        <v>218</v>
      </c>
      <c r="J45" s="102"/>
      <c r="K45" s="102"/>
      <c r="L45" s="98"/>
      <c r="M45" s="97">
        <v>523061168</v>
      </c>
      <c r="N45" s="102"/>
      <c r="O45" s="98"/>
      <c r="P45" s="97">
        <v>125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4" t="s">
        <v>214</v>
      </c>
      <c r="D46" s="115"/>
      <c r="E46" s="116" t="s">
        <v>215</v>
      </c>
      <c r="F46" s="117"/>
      <c r="G46" s="99"/>
      <c r="H46" s="100"/>
      <c r="I46" s="99"/>
      <c r="J46" s="103"/>
      <c r="K46" s="103"/>
      <c r="L46" s="100"/>
      <c r="M46" s="99"/>
      <c r="N46" s="103"/>
      <c r="O46" s="100"/>
      <c r="P46" s="99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77"/>
      <c r="D47" s="111"/>
      <c r="E47" s="111"/>
      <c r="F47" s="113"/>
      <c r="G47" s="97"/>
      <c r="H47" s="98"/>
      <c r="I47" s="97"/>
      <c r="J47" s="102"/>
      <c r="K47" s="102"/>
      <c r="L47" s="98"/>
      <c r="M47" s="97"/>
      <c r="N47" s="102"/>
      <c r="O47" s="98"/>
      <c r="P47" s="97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/>
      <c r="D48" s="192"/>
      <c r="E48" s="192"/>
      <c r="F48" s="193"/>
      <c r="G48" s="174"/>
      <c r="H48" s="188"/>
      <c r="I48" s="174"/>
      <c r="J48" s="132"/>
      <c r="K48" s="132"/>
      <c r="L48" s="188"/>
      <c r="M48" s="174"/>
      <c r="N48" s="132"/>
      <c r="O48" s="188"/>
      <c r="P48" s="174"/>
      <c r="Q48" s="132"/>
      <c r="R48" s="132"/>
      <c r="S48" s="132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1" t="s">
        <v>219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35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29"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女子</v>
      </c>
      <c r="I5" s="9">
        <f>入力!Y25</f>
        <v>11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430815302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JR成田</v>
      </c>
      <c r="S7" s="13" t="str">
        <f>IF(入力!AE5="","",入力!AE5)</f>
        <v>佐原</v>
      </c>
      <c r="T7" s="13"/>
      <c r="U7" s="13">
        <f>IF(入力!C4="","",入力!C4)</f>
        <v>430815302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鎌形</v>
      </c>
      <c r="D16" s="13" t="str">
        <f>IF(入力!E8="","",入力!E8)</f>
        <v>明男</v>
      </c>
      <c r="E16" s="13" t="str">
        <f>IF(入力!C7="","",入力!C7)</f>
        <v>カマガタ</v>
      </c>
      <c r="F16" s="13" t="str">
        <f>IF(入力!E7="","",入力!E7)</f>
        <v>アキオ</v>
      </c>
      <c r="G16" s="13">
        <f>IF(入力!G7="","",入力!G7)</f>
        <v>507243709</v>
      </c>
      <c r="H16" s="13">
        <f>IF(入力!J7="","",入力!J7)</f>
        <v>18423</v>
      </c>
      <c r="I16" s="13">
        <f>IF(入力!M7="","",入力!M7)</f>
        <v>441967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0301</v>
      </c>
      <c r="T16" s="13" t="str">
        <f>IF(入力!P8="","",入力!P8)</f>
        <v>千葉県香取市一之分目752-2</v>
      </c>
      <c r="U16" s="13" t="str">
        <f>IF(入力!AL7="","",入力!AL7)</f>
        <v>080</v>
      </c>
      <c r="V16" s="13" t="str">
        <f>IF(入力!AK8="","",入力!AK8)</f>
        <v>6651</v>
      </c>
      <c r="W16" s="13" t="str">
        <f>IF(入力!AP8="","",入力!AP8)</f>
        <v>9948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花垣</v>
      </c>
      <c r="D17" s="13" t="str">
        <f>IF(入力!E10="","",入力!E10)</f>
        <v>明日美</v>
      </c>
      <c r="E17" s="13" t="str">
        <f>IF(入力!C9="","",入力!C9)</f>
        <v>ハナガキ</v>
      </c>
      <c r="F17" s="13" t="str">
        <f>IF(入力!E9="","",入力!E9)</f>
        <v>アスミ</v>
      </c>
      <c r="G17" s="13">
        <f>IF(入力!G9="","",入力!G9)</f>
        <v>522083246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38</v>
      </c>
      <c r="M17" s="13"/>
      <c r="N17" s="13"/>
      <c r="O17" s="13"/>
      <c r="P17" s="13"/>
      <c r="Q17" s="13"/>
      <c r="R17" s="13" t="str">
        <f>IF(入力!R9="","",入力!R9)</f>
        <v>287</v>
      </c>
      <c r="S17" s="13" t="str">
        <f>IF(入力!W9="","",入力!W9)</f>
        <v>0313</v>
      </c>
      <c r="T17" s="13" t="str">
        <f>IF(入力!P10="","",入力!P10)</f>
        <v>千葉県香取市小見川844</v>
      </c>
      <c r="U17" s="13" t="str">
        <f>IF(入力!AL9="","",入力!AL9)</f>
        <v>090</v>
      </c>
      <c r="V17" s="13" t="str">
        <f>IF(入力!AK10="","",入力!AK10)</f>
        <v>2792</v>
      </c>
      <c r="W17" s="13" t="str">
        <f>IF(入力!AP10="","",入力!AP10)</f>
        <v>0229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紺頼</v>
      </c>
      <c r="D20" s="13" t="str">
        <f>IF(入力!E12="","",入力!E12)</f>
        <v>真咲</v>
      </c>
      <c r="E20" s="13" t="str">
        <f>IF(入力!C11="","",入力!C11)</f>
        <v>コンライ</v>
      </c>
      <c r="F20" s="13" t="str">
        <f>IF(入力!E11="","",入力!E11)</f>
        <v>マサキ</v>
      </c>
      <c r="G20" s="13">
        <f>IF(入力!G11="","",入力!G11)</f>
        <v>522804384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287</v>
      </c>
      <c r="S20" s="13" t="str">
        <f>IF(入力!W11="","",入力!W11)</f>
        <v>0026</v>
      </c>
      <c r="T20" s="13" t="str">
        <f>IF(入力!P12="","",入力!P12)</f>
        <v>千葉県香取市大根1892-22</v>
      </c>
      <c r="U20" s="13" t="str">
        <f>IF(入力!AL11="","",入力!AL11)</f>
        <v>080</v>
      </c>
      <c r="V20" s="13" t="str">
        <f>IF(入力!AK12="","",入力!AK12)</f>
        <v>4631</v>
      </c>
      <c r="W20" s="13" t="str">
        <f>IF(入力!AP12="","",入力!AP12)</f>
        <v>1817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幸保</v>
      </c>
      <c r="D22" s="13" t="str">
        <f>IF(入力!E16="","",入力!E16)</f>
        <v>玲子</v>
      </c>
      <c r="E22" s="13" t="str">
        <f>IF(入力!C15="","",入力!C15)</f>
        <v>コウボ</v>
      </c>
      <c r="F22" s="13" t="str">
        <f>IF(入力!E15="","",入力!E15)</f>
        <v>レイコ</v>
      </c>
      <c r="G22" s="13"/>
      <c r="H22" s="13"/>
      <c r="I22" s="13"/>
      <c r="J22" s="13"/>
      <c r="K22" s="13"/>
      <c r="L22" s="13">
        <f>IF(入力!AT15="","",入力!AT15)</f>
        <v>48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314</v>
      </c>
      <c r="S22" s="13" t="str">
        <f>IF(入力!W15="","",入力!W15)</f>
        <v>0341</v>
      </c>
      <c r="T22" s="13" t="str">
        <f>IF(入力!P16="","",入力!P16)</f>
        <v>茨城県神栖市矢田部9442-9</v>
      </c>
      <c r="U22" s="13" t="str">
        <f>IF(入力!AL15="","",入力!AL15)</f>
        <v>090</v>
      </c>
      <c r="V22" s="13" t="str">
        <f>IF(入力!AK16="","",入力!AK16)</f>
        <v>3694</v>
      </c>
      <c r="W22" s="13" t="str">
        <f>IF(入力!AP16="","",入力!AP16)</f>
        <v>8240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本宮</v>
      </c>
      <c r="D24" s="51" t="str">
        <f>VLOOKUP($B$51,$A$53:$F$352,4)</f>
        <v>柑奈</v>
      </c>
      <c r="E24" s="51" t="str">
        <f>VLOOKUP($B$51,$A$53:$F$352,5)</f>
        <v>モトミヤ</v>
      </c>
      <c r="F24" s="51" t="str">
        <f>VLOOKUP($B$51,$A$53:$F$352,6)</f>
        <v>カンナ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本宮</v>
      </c>
      <c r="D53" s="13" t="str">
        <f>IF(入力!E26="","",入力!E26)</f>
        <v>柑奈</v>
      </c>
      <c r="E53" s="13" t="str">
        <f>IF(入力!C25="","",入力!C25)</f>
        <v>モトミヤ</v>
      </c>
      <c r="F53" s="13" t="str">
        <f>IF(入力!E25="","",入力!E25)</f>
        <v>カンナ</v>
      </c>
      <c r="G53" s="13">
        <f>IF(入力!M25="","",入力!M25)</f>
        <v>519571268</v>
      </c>
      <c r="H53" s="13" t="str">
        <f>IF(入力!I25="","",入力!I25)</f>
        <v>千葉県香取市立水の郷小学校</v>
      </c>
      <c r="I53" s="13">
        <f>IF(入力!G25="","",入力!G25)</f>
        <v>6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幸保</v>
      </c>
      <c r="D54" s="13" t="str">
        <f>IF(入力!E28="","",入力!E28)</f>
        <v>秋月</v>
      </c>
      <c r="E54" s="13" t="str">
        <f>IF(入力!C27="","",入力!C27)</f>
        <v>コウボ</v>
      </c>
      <c r="F54" s="13" t="str">
        <f>IF(入力!E27="","",入力!E27)</f>
        <v>アヅキ</v>
      </c>
      <c r="G54" s="13">
        <f>IF(入力!M27="","",入力!M27)</f>
        <v>521982526</v>
      </c>
      <c r="H54" s="13" t="str">
        <f>IF(入力!I27="","",入力!I27)</f>
        <v>茨城県神栖市立植松小学校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川野</v>
      </c>
      <c r="D55" s="13" t="str">
        <f>IF(入力!E30="","",入力!E30)</f>
        <v>遥</v>
      </c>
      <c r="E55" s="13" t="str">
        <f>IF(入力!C29="","",入力!C29)</f>
        <v>カワノ</v>
      </c>
      <c r="F55" s="13" t="str">
        <f>IF(入力!E29="","",入力!E29)</f>
        <v>ハルカ</v>
      </c>
      <c r="G55" s="13">
        <f>IF(入力!M29="","",入力!M29)</f>
        <v>520845273</v>
      </c>
      <c r="H55" s="13" t="str">
        <f>IF(入力!I29="","",入力!I29)</f>
        <v>茨城県神栖市立息栖小学校</v>
      </c>
      <c r="I55" s="13">
        <f>IF(入力!G29="","",入力!G29)</f>
        <v>6</v>
      </c>
      <c r="J55" s="13">
        <f>IF(入力!P29="","",入力!P29)</f>
        <v>165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花垣</v>
      </c>
      <c r="D56" s="13" t="str">
        <f>IF(入力!E32="","",入力!E32)</f>
        <v>美音</v>
      </c>
      <c r="E56" s="13" t="str">
        <f>IF(入力!C31="","",入力!C31)</f>
        <v>ハナガキ</v>
      </c>
      <c r="F56" s="13" t="str">
        <f>IF(入力!E31="","",入力!E31)</f>
        <v>ミオ</v>
      </c>
      <c r="G56" s="13">
        <f>IF(入力!M31="","",入力!M31)</f>
        <v>521522524</v>
      </c>
      <c r="H56" s="13" t="str">
        <f>IF(入力!I31="","",入力!I31)</f>
        <v>千葉県香取市立小見川中央小学校</v>
      </c>
      <c r="I56" s="13">
        <f>IF(入力!G31="","",入力!G31)</f>
        <v>6</v>
      </c>
      <c r="J56" s="13">
        <f>IF(入力!P31="","",入力!P31)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紺頼</v>
      </c>
      <c r="D57" s="13" t="str">
        <f>IF(入力!E34="","",入力!E34)</f>
        <v>俐音</v>
      </c>
      <c r="E57" s="13" t="str">
        <f>IF(入力!C33="","",入力!C33)</f>
        <v>コンライ</v>
      </c>
      <c r="F57" s="13" t="str">
        <f>IF(入力!E33="","",入力!E33)</f>
        <v>リオ</v>
      </c>
      <c r="G57" s="13">
        <f>IF(入力!M33="","",入力!M33)</f>
        <v>521709659</v>
      </c>
      <c r="H57" s="13" t="str">
        <f>IF(入力!I33="","",入力!I33)</f>
        <v>千葉県香取市立わらびが丘小学校</v>
      </c>
      <c r="I57" s="13">
        <f>IF(入力!G33="","",入力!G33)</f>
        <v>5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本宮</v>
      </c>
      <c r="D58" s="13" t="str">
        <f>IF(入力!E36="","",入力!E36)</f>
        <v>和紗</v>
      </c>
      <c r="E58" s="13" t="str">
        <f>IF(入力!C35="","",入力!C35)</f>
        <v>ホングウ</v>
      </c>
      <c r="F58" s="13" t="str">
        <f>IF(入力!E35="","",入力!E35)</f>
        <v>カズサ</v>
      </c>
      <c r="G58" s="13">
        <f>IF(入力!M35="","",入力!M35)</f>
        <v>521866147</v>
      </c>
      <c r="H58" s="13" t="str">
        <f>IF(入力!I35="","",入力!I35)</f>
        <v>千葉県香取市立佐原小学校</v>
      </c>
      <c r="I58" s="13">
        <f>IF(入力!G35="","",入力!G35)</f>
        <v>5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成田</v>
      </c>
      <c r="D59" s="13" t="str">
        <f>IF(入力!E38="","",入力!E38)</f>
        <v>咲那</v>
      </c>
      <c r="E59" s="13" t="str">
        <f>IF(入力!C37="","",入力!C37)</f>
        <v>ナリタ</v>
      </c>
      <c r="F59" s="13" t="str">
        <f>IF(入力!E37="","",入力!E37)</f>
        <v>サナ</v>
      </c>
      <c r="G59" s="13">
        <f>IF(入力!M37="","",入力!M37)</f>
        <v>520397826</v>
      </c>
      <c r="H59" s="13" t="str">
        <f>IF(入力!I37="","",入力!I37)</f>
        <v>千葉県香取市立佐原小学校</v>
      </c>
      <c r="I59" s="13">
        <f>IF(入力!G37="","",入力!G37)</f>
        <v>4</v>
      </c>
      <c r="J59" s="13">
        <f>IF(入力!P37="","",入力!P37)</f>
        <v>128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櫻井</v>
      </c>
      <c r="D60" s="13" t="str">
        <f>IF(入力!E40="","",入力!E40)</f>
        <v>陽依</v>
      </c>
      <c r="E60" s="13" t="str">
        <f>IF(入力!C39="","",入力!C39)</f>
        <v>サクライ</v>
      </c>
      <c r="F60" s="13" t="str">
        <f>IF(入力!E39="","",入力!E39)</f>
        <v>ヒヨリ</v>
      </c>
      <c r="G60" s="13">
        <f>IF(入力!M39="","",入力!M39)</f>
        <v>520705591</v>
      </c>
      <c r="H60" s="13" t="str">
        <f>IF(入力!I39="","",入力!I39)</f>
        <v>千葉県香取市立佐原小学校</v>
      </c>
      <c r="I60" s="13">
        <f>IF(入力!G39="","",入力!G39)</f>
        <v>4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本宮</v>
      </c>
      <c r="D61" s="13" t="str">
        <f>IF(入力!E42="","",入力!E42)</f>
        <v>結菜</v>
      </c>
      <c r="E61" s="13" t="str">
        <f>IF(入力!C41="","",入力!C41)</f>
        <v>モトミヤ</v>
      </c>
      <c r="F61" s="13" t="str">
        <f>IF(入力!E41="","",入力!E41)</f>
        <v>ユイナ</v>
      </c>
      <c r="G61" s="13">
        <f>IF(入力!M41="","",入力!M41)</f>
        <v>521485195</v>
      </c>
      <c r="H61" s="13" t="str">
        <f>IF(入力!I41="","",入力!I41)</f>
        <v>千葉県香取市立水の郷小学校</v>
      </c>
      <c r="I61" s="13">
        <f>IF(入力!G41="","",入力!G41)</f>
        <v>3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飯塚</v>
      </c>
      <c r="D62" s="13" t="str">
        <f>IF(入力!E44="","",入力!E44)</f>
        <v>ありさ</v>
      </c>
      <c r="E62" s="13" t="str">
        <f>IF(入力!C43="","",入力!C43)</f>
        <v>イイヅカ</v>
      </c>
      <c r="F62" s="13" t="str">
        <f>IF(入力!E43="","",入力!E43)</f>
        <v>ありさ</v>
      </c>
      <c r="G62" s="13">
        <f>IF(入力!M43="","",入力!M43)</f>
        <v>523025481</v>
      </c>
      <c r="H62" s="13" t="str">
        <f>IF(入力!I43="","",入力!I43)</f>
        <v>千葉県成田市立大栄みらい学園</v>
      </c>
      <c r="I62" s="13">
        <f>IF(入力!G43="","",入力!G43)</f>
        <v>4</v>
      </c>
      <c r="J62" s="13">
        <f>IF(入力!P43="","",入力!P43)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及川</v>
      </c>
      <c r="D63" s="13" t="str">
        <f>IF(入力!E46="","",入力!E46)</f>
        <v>侑里</v>
      </c>
      <c r="E63" s="13" t="str">
        <f>IF(入力!C45="","",入力!C45)</f>
        <v>オヨカワ</v>
      </c>
      <c r="F63" s="13" t="str">
        <f>IF(入力!E45="","",入力!E45)</f>
        <v>ユウリ</v>
      </c>
      <c r="G63" s="13">
        <f>IF(入力!M45="","",入力!M45)</f>
        <v>523061168</v>
      </c>
      <c r="H63" s="13" t="str">
        <f>IF(入力!I45="","",入力!I45)</f>
        <v>千葉県香取市立佐原小学校</v>
      </c>
      <c r="I63" s="13">
        <f>IF(入力!G45="","",入力!G45)</f>
        <v>4</v>
      </c>
      <c r="J63" s="13">
        <f>IF(入力!P45="","",入力!P45)</f>
        <v>125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2023-05-22T02:08:06Z</dcterms:modified>
</cp:coreProperties>
</file>