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申込書\40関東予選\"/>
    </mc:Choice>
  </mc:AlternateContent>
  <xr:revisionPtr revIDLastSave="0" documentId="13_ncr:1_{DD430E49-86E6-43F2-818C-400AC70C07C5}" xr6:coauthVersionLast="47" xr6:coauthVersionMax="47" xr10:uidLastSave="{00000000-0000-0000-0000-000000000000}"/>
  <workbookProtection lockStructure="1"/>
  <bookViews>
    <workbookView xWindow="-13890" yWindow="495" windowWidth="12885" windowHeight="1503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<sst xmlns="http://schemas.openxmlformats.org/spreadsheetml/2006/main" count="291" uniqueCount="228">
  <si>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</si>
  <si>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</si>
  <si>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</si>
  <si>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</si>
  <si>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</si>
  <si>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</si>
  <si>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</si>
  <si>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</si>
  <si>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</si>
  <si>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</si>
  <si>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</si>
  <si>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</si>
  <si>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</si>
  <si>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</si>
  <si>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</si>
  <si>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</si>
  <si>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</si>
  <si>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</si>
  <si>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</si>
  <si>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</si>
  <si>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</si>
  <si>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</si>
  <si>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</si>
  <si>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</si>
  <si>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</si>
  <si>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</si>
  <si>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</si>
  <si>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</si>
  <si>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</si>
  <si>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</si>
  <si>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</si>
  <si>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</si>
  <si>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</si>
  <si>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</si>
  <si>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</si>
  <si>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</si>
  <si>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</si>
  <si>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</si>
  <si>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</si>
  <si>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</si>
  <si>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</si>
  <si>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</si>
  <si>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</si>
  <si>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</si>
  <si>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</si>
  <si>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</si>
  <si>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</si>
  <si>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</si>
  <si>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</si>
  <si>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</si>
  <si>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</si>
  <si>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</si>
  <si>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</si>
  <si>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</si>
  <si>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</si>
  <si>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</si>
  <si>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</si>
  <si>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</si>
  <si>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</si>
  <si>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</si>
  <si>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</si>
  <si>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</si>
  <si>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</si>
  <si>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</si>
  <si>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</si>
  <si>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</si>
  <si>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</si>
  <si>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</si>
  <si>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</si>
  <si>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</si>
  <si>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</si>
  <si>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</si>
  <si>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</si>
  <si>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</si>
  <si>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</si>
  <si>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</si>
  <si>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</si>
  <si>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</si>
  <si>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</si>
  <si>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</si>
  <si>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</si>
  <si>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</si>
  <si>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</si>
  <si>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</si>
  <si>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</si>
  <si>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</si>
  <si>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</si>
  <si>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</si>
  <si>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</si>
  <si>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</si>
  <si>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</si>
  <si>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</si>
  <si>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</si>
  <si>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</si>
  <si>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</si>
  <si>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</si>
  <si>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</si>
  <si>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</si>
  <si>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</si>
  <si>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</si>
  <si>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</si>
  <si>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</si>
  <si>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</si>
  <si>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</si>
  <si>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</si>
  <si>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</si>
  <si>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</si>
  <si>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</si>
  <si>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</si>
  <si>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</si>
  <si>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</si>
  <si>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</si>
  <si>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</si>
  <si>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</si>
  <si>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</si>
  <si>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</si>
  <si>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</si>
  <si>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</si>
  <si>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</si>
  <si>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</si>
  <si>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</si>
  <si>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</si>
  <si>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</si>
  <si>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</si>
  <si>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</si>
  <si>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</si>
  <si>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</si>
  <si>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</si>
  <si>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</si>
  <si>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</si>
  <si>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</si>
  <si>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</si>
  <si>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</si>
  <si>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</si>
  <si>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</si>
  <si>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</si>
  <si>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</si>
  <si>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①</t>
  </si>
  <si>
    <t>紺頼</t>
    <rPh sb="0" eb="2">
      <t>コンライ</t>
    </rPh>
    <phoneticPr fontId="2"/>
  </si>
  <si>
    <t>俐音</t>
    <rPh sb="0" eb="1">
      <t>リ</t>
    </rPh>
    <rPh sb="1" eb="2">
      <t>オト</t>
    </rPh>
    <phoneticPr fontId="2"/>
  </si>
  <si>
    <t>本宮</t>
    <rPh sb="0" eb="2">
      <t>ホングウ</t>
    </rPh>
    <phoneticPr fontId="2"/>
  </si>
  <si>
    <t>和紗</t>
    <rPh sb="0" eb="2">
      <t>カズサ</t>
    </rPh>
    <phoneticPr fontId="2"/>
  </si>
  <si>
    <t>瑞木</t>
    <rPh sb="0" eb="2">
      <t>ミズキ</t>
    </rPh>
    <phoneticPr fontId="2"/>
  </si>
  <si>
    <t>音帆</t>
    <rPh sb="0" eb="1">
      <t>オト</t>
    </rPh>
    <rPh sb="1" eb="2">
      <t>ホ</t>
    </rPh>
    <phoneticPr fontId="2"/>
  </si>
  <si>
    <t>香取</t>
    <rPh sb="0" eb="2">
      <t>カトリ</t>
    </rPh>
    <phoneticPr fontId="2"/>
  </si>
  <si>
    <t>果音</t>
    <rPh sb="0" eb="1">
      <t>カ</t>
    </rPh>
    <rPh sb="1" eb="2">
      <t>オト</t>
    </rPh>
    <phoneticPr fontId="2"/>
  </si>
  <si>
    <t>ナリタ</t>
    <phoneticPr fontId="2"/>
  </si>
  <si>
    <t>コンライ</t>
    <phoneticPr fontId="2"/>
  </si>
  <si>
    <t>ホングウ</t>
    <phoneticPr fontId="2"/>
  </si>
  <si>
    <t>ミズキ</t>
    <phoneticPr fontId="2"/>
  </si>
  <si>
    <t>カトリ</t>
    <phoneticPr fontId="2"/>
  </si>
  <si>
    <t>リオ</t>
    <phoneticPr fontId="2"/>
  </si>
  <si>
    <t>カズサ</t>
    <phoneticPr fontId="2"/>
  </si>
  <si>
    <t>オトハ</t>
    <phoneticPr fontId="2"/>
  </si>
  <si>
    <t>カノン</t>
    <phoneticPr fontId="2"/>
  </si>
  <si>
    <t>成田</t>
    <rPh sb="0" eb="2">
      <t>ナリタ</t>
    </rPh>
    <phoneticPr fontId="2"/>
  </si>
  <si>
    <t>サクライ</t>
    <phoneticPr fontId="2"/>
  </si>
  <si>
    <t>櫻井</t>
    <rPh sb="0" eb="2">
      <t>サクライ</t>
    </rPh>
    <phoneticPr fontId="2"/>
  </si>
  <si>
    <t>モトミヤ</t>
    <phoneticPr fontId="2"/>
  </si>
  <si>
    <t>本宮</t>
    <rPh sb="0" eb="2">
      <t>モトミヤ</t>
    </rPh>
    <phoneticPr fontId="2"/>
  </si>
  <si>
    <t>サキヤマ</t>
    <phoneticPr fontId="2"/>
  </si>
  <si>
    <t>崎山</t>
    <rPh sb="0" eb="2">
      <t>サキヤマ</t>
    </rPh>
    <phoneticPr fontId="2"/>
  </si>
  <si>
    <t>サナ</t>
    <phoneticPr fontId="2"/>
  </si>
  <si>
    <t>咲那</t>
    <rPh sb="0" eb="2">
      <t>サナ</t>
    </rPh>
    <phoneticPr fontId="2"/>
  </si>
  <si>
    <t>ヒヨリ</t>
    <phoneticPr fontId="2"/>
  </si>
  <si>
    <t>陽依</t>
    <rPh sb="0" eb="1">
      <t>ヒ</t>
    </rPh>
    <rPh sb="1" eb="2">
      <t>ヨ</t>
    </rPh>
    <phoneticPr fontId="2"/>
  </si>
  <si>
    <t>結菜</t>
    <rPh sb="0" eb="2">
      <t>ユイナ</t>
    </rPh>
    <phoneticPr fontId="2"/>
  </si>
  <si>
    <t>叶碧</t>
    <rPh sb="0" eb="1">
      <t>カナウ</t>
    </rPh>
    <rPh sb="1" eb="2">
      <t>アオイ</t>
    </rPh>
    <phoneticPr fontId="2"/>
  </si>
  <si>
    <t>乃碧</t>
    <rPh sb="0" eb="1">
      <t>ノ</t>
    </rPh>
    <rPh sb="1" eb="2">
      <t>アオイ</t>
    </rPh>
    <phoneticPr fontId="2"/>
  </si>
  <si>
    <t>恵茉</t>
    <rPh sb="0" eb="2">
      <t>エマ</t>
    </rPh>
    <phoneticPr fontId="2"/>
  </si>
  <si>
    <t>莉朱</t>
    <rPh sb="0" eb="1">
      <t>リ</t>
    </rPh>
    <rPh sb="1" eb="2">
      <t>アカ</t>
    </rPh>
    <phoneticPr fontId="2"/>
  </si>
  <si>
    <t>心咲姫</t>
    <rPh sb="0" eb="1">
      <t>ココロ</t>
    </rPh>
    <rPh sb="1" eb="2">
      <t>サ</t>
    </rPh>
    <rPh sb="2" eb="3">
      <t>ヒメ</t>
    </rPh>
    <phoneticPr fontId="2"/>
  </si>
  <si>
    <t>伊能</t>
    <rPh sb="0" eb="2">
      <t>イノウ</t>
    </rPh>
    <phoneticPr fontId="2"/>
  </si>
  <si>
    <t>日下部</t>
    <rPh sb="0" eb="3">
      <t>クサカベ</t>
    </rPh>
    <phoneticPr fontId="2"/>
  </si>
  <si>
    <t>瑞木</t>
    <rPh sb="0" eb="2">
      <t>ミズキ</t>
    </rPh>
    <phoneticPr fontId="2"/>
  </si>
  <si>
    <t>千尋</t>
    <rPh sb="0" eb="2">
      <t>チヒロ</t>
    </rPh>
    <phoneticPr fontId="2"/>
  </si>
  <si>
    <t>チヒロ</t>
    <phoneticPr fontId="2"/>
  </si>
  <si>
    <t>イノウ</t>
    <phoneticPr fontId="2"/>
  </si>
  <si>
    <t>クサカベ</t>
    <phoneticPr fontId="2"/>
  </si>
  <si>
    <t>ユイナ</t>
    <phoneticPr fontId="2"/>
  </si>
  <si>
    <t>トア</t>
    <phoneticPr fontId="2"/>
  </si>
  <si>
    <t>ノア</t>
    <phoneticPr fontId="2"/>
  </si>
  <si>
    <t>エマ</t>
    <phoneticPr fontId="2"/>
  </si>
  <si>
    <t>リア</t>
    <phoneticPr fontId="2"/>
  </si>
  <si>
    <t>ミサキ</t>
    <phoneticPr fontId="2"/>
  </si>
  <si>
    <t>香取市立わらびが丘小学校</t>
    <rPh sb="0" eb="2">
      <t>カトリ</t>
    </rPh>
    <rPh sb="2" eb="4">
      <t>シリツ</t>
    </rPh>
    <rPh sb="8" eb="9">
      <t>オカ</t>
    </rPh>
    <rPh sb="9" eb="12">
      <t>ショウガッコウ</t>
    </rPh>
    <phoneticPr fontId="2"/>
  </si>
  <si>
    <t>香取市立佐原小学校</t>
    <rPh sb="0" eb="4">
      <t>カトリシリツ</t>
    </rPh>
    <rPh sb="4" eb="6">
      <t>サワラ</t>
    </rPh>
    <rPh sb="6" eb="9">
      <t>ショウガッコウ</t>
    </rPh>
    <phoneticPr fontId="2"/>
  </si>
  <si>
    <t>潮来市立津知小学校</t>
    <rPh sb="0" eb="2">
      <t>イタコ</t>
    </rPh>
    <rPh sb="2" eb="9">
      <t>シリツツチショウガッコウ</t>
    </rPh>
    <phoneticPr fontId="2"/>
  </si>
  <si>
    <t>香取市立香取小学校</t>
    <rPh sb="0" eb="2">
      <t>カトリ</t>
    </rPh>
    <rPh sb="2" eb="4">
      <t>シリツ</t>
    </rPh>
    <rPh sb="4" eb="6">
      <t>カトリ</t>
    </rPh>
    <rPh sb="6" eb="9">
      <t>ショウガッコウ</t>
    </rPh>
    <phoneticPr fontId="2"/>
  </si>
  <si>
    <t>香取市立佐原小学校</t>
    <rPh sb="0" eb="4">
      <t>カトリシリツ</t>
    </rPh>
    <rPh sb="4" eb="9">
      <t>サワラショウガッコウ</t>
    </rPh>
    <phoneticPr fontId="2"/>
  </si>
  <si>
    <t>香取市立佐原小学校</t>
    <rPh sb="0" eb="9">
      <t>カトリシリツサワラショウガッコウ</t>
    </rPh>
    <phoneticPr fontId="2"/>
  </si>
  <si>
    <t>香取市立小見川中央小学校</t>
    <rPh sb="0" eb="2">
      <t>カトリ</t>
    </rPh>
    <rPh sb="2" eb="3">
      <t>シ</t>
    </rPh>
    <rPh sb="3" eb="4">
      <t>リツ</t>
    </rPh>
    <rPh sb="4" eb="7">
      <t>オミガワ</t>
    </rPh>
    <rPh sb="7" eb="9">
      <t>チュウオウ</t>
    </rPh>
    <rPh sb="9" eb="12">
      <t>ショウガッコウ</t>
    </rPh>
    <phoneticPr fontId="2"/>
  </si>
  <si>
    <t>香取市立小見川東小学校</t>
    <rPh sb="0" eb="4">
      <t>カトリシリツ</t>
    </rPh>
    <rPh sb="4" eb="7">
      <t>オミガワ</t>
    </rPh>
    <rPh sb="7" eb="8">
      <t>ヒガシ</t>
    </rPh>
    <rPh sb="8" eb="11">
      <t>ショウガッコウ</t>
    </rPh>
    <phoneticPr fontId="2"/>
  </si>
  <si>
    <t>香取市立水の郷小学校</t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</si>
  <si>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神栖市立息栖小学校</t>
    <rPh sb="0" eb="2">
      <t>カミス</t>
    </rPh>
    <rPh sb="2" eb="9">
      <t>シリツイキスショウガッコウ</t>
    </rPh>
    <phoneticPr fontId="2"/>
  </si>
  <si>
    <t>神栖市立息栖小学校</t>
    <rPh sb="0" eb="9">
      <t>カミスシリツイキスショウガッコウ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</si>
  <si>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</si>
  <si>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</si>
  <si>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沙代子</t>
    <rPh sb="0" eb="3">
      <t>サヨコ</t>
    </rPh>
    <phoneticPr fontId="2"/>
  </si>
  <si>
    <t>真咲</t>
    <rPh sb="0" eb="2">
      <t>マサキ</t>
    </rPh>
    <phoneticPr fontId="2"/>
  </si>
  <si>
    <t>紺頼</t>
    <rPh sb="0" eb="2">
      <t>コンライ</t>
    </rPh>
    <phoneticPr fontId="2"/>
  </si>
  <si>
    <t>カマガタ</t>
    <phoneticPr fontId="2"/>
  </si>
  <si>
    <t>アキオ</t>
    <phoneticPr fontId="2"/>
  </si>
  <si>
    <t>サヨコ</t>
    <phoneticPr fontId="2"/>
  </si>
  <si>
    <t>マサキ</t>
    <phoneticPr fontId="2"/>
  </si>
  <si>
    <t>ノリコ</t>
    <phoneticPr fontId="2"/>
  </si>
  <si>
    <t>紀子</t>
    <rPh sb="0" eb="2">
      <t>ノリコ</t>
    </rPh>
    <phoneticPr fontId="2"/>
  </si>
  <si>
    <t>289</t>
    <phoneticPr fontId="2"/>
  </si>
  <si>
    <t>0301</t>
    <phoneticPr fontId="2"/>
  </si>
  <si>
    <t>千葉県香取市一之分目757-2</t>
    <rPh sb="0" eb="3">
      <t>チバケン</t>
    </rPh>
    <rPh sb="3" eb="6">
      <t>カトリシ</t>
    </rPh>
    <rPh sb="6" eb="10">
      <t>イチノワケメ</t>
    </rPh>
    <phoneticPr fontId="2"/>
  </si>
  <si>
    <t>0033</t>
    <phoneticPr fontId="2"/>
  </si>
  <si>
    <t>千葉県香取市牧野177-3</t>
    <rPh sb="0" eb="3">
      <t>チバケン</t>
    </rPh>
    <rPh sb="3" eb="6">
      <t>カトリシ</t>
    </rPh>
    <rPh sb="6" eb="8">
      <t>マキノ</t>
    </rPh>
    <phoneticPr fontId="2"/>
  </si>
  <si>
    <t>0026</t>
    <phoneticPr fontId="2"/>
  </si>
  <si>
    <t>287</t>
    <phoneticPr fontId="2"/>
  </si>
  <si>
    <t>千葉県香取市大根1892-22</t>
    <rPh sb="0" eb="3">
      <t>チバケン</t>
    </rPh>
    <rPh sb="3" eb="6">
      <t>カトリシ</t>
    </rPh>
    <rPh sb="6" eb="8">
      <t>オオネ</t>
    </rPh>
    <phoneticPr fontId="2"/>
  </si>
  <si>
    <t>0011</t>
    <phoneticPr fontId="2"/>
  </si>
  <si>
    <t>千葉県香取市津宮122-3</t>
    <rPh sb="0" eb="3">
      <t>チバケン</t>
    </rPh>
    <rPh sb="3" eb="6">
      <t>カトリシ</t>
    </rPh>
    <rPh sb="6" eb="8">
      <t>ツノミヤ</t>
    </rPh>
    <phoneticPr fontId="2"/>
  </si>
  <si>
    <t>080</t>
    <phoneticPr fontId="2"/>
  </si>
  <si>
    <t>6651</t>
    <phoneticPr fontId="2"/>
  </si>
  <si>
    <t>9948</t>
    <phoneticPr fontId="2"/>
  </si>
  <si>
    <t>090</t>
    <phoneticPr fontId="2"/>
  </si>
  <si>
    <t>7009</t>
    <phoneticPr fontId="2"/>
  </si>
  <si>
    <t>4435</t>
    <phoneticPr fontId="2"/>
  </si>
  <si>
    <t>4631</t>
    <phoneticPr fontId="2"/>
  </si>
  <si>
    <t>1817</t>
    <phoneticPr fontId="2"/>
  </si>
  <si>
    <t>1051</t>
    <phoneticPr fontId="2"/>
  </si>
  <si>
    <t>1773</t>
    <phoneticPr fontId="2"/>
  </si>
  <si>
    <t>苦しくつらいことに直面しながらも、あきらめないで練習を重ねてきました。
自分に打ち勝ち、チーム一丸、強い気持ちでプレーします！！！</t>
    <rPh sb="0" eb="1">
      <t>クル</t>
    </rPh>
    <rPh sb="9" eb="11">
      <t>チョクメン</t>
    </rPh>
    <rPh sb="24" eb="26">
      <t>レンシュウ</t>
    </rPh>
    <rPh sb="27" eb="28">
      <t>カサ</t>
    </rPh>
    <rPh sb="36" eb="38">
      <t>ジブン</t>
    </rPh>
    <rPh sb="39" eb="40">
      <t>ウ</t>
    </rPh>
    <rPh sb="41" eb="42">
      <t>カ</t>
    </rPh>
    <rPh sb="47" eb="49">
      <t>イチガン</t>
    </rPh>
    <rPh sb="50" eb="51">
      <t>ツヨ</t>
    </rPh>
    <rPh sb="52" eb="54">
      <t>キモ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</si>
</sst>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G51" sqref="G51:H5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2" t="s">
        <v>115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</row>
    <row r="2" spans="1:51" ht="14.45" customHeight="1">
      <c r="A2" s="122" t="s">
        <v>121</v>
      </c>
      <c r="B2" s="123"/>
      <c r="C2" s="124" t="s">
        <v>133</v>
      </c>
      <c r="D2" s="125"/>
      <c r="E2" s="125"/>
      <c r="F2" s="125"/>
      <c r="G2" s="125"/>
      <c r="H2" s="125"/>
      <c r="I2" s="126"/>
      <c r="J2" s="96" t="s">
        <v>119</v>
      </c>
      <c r="K2" s="227"/>
      <c r="L2" s="227"/>
      <c r="M2" s="227"/>
      <c r="N2" s="227"/>
      <c r="O2" s="228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4" t="s">
        <v>91</v>
      </c>
      <c r="K3" s="225"/>
      <c r="L3" s="225"/>
      <c r="M3" s="225"/>
      <c r="N3" s="225"/>
      <c r="O3" s="226"/>
      <c r="P3" s="98" t="s">
        <v>134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58" t="s">
        <v>113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6" t="s">
        <v>123</v>
      </c>
      <c r="B4" s="237"/>
      <c r="C4" s="229">
        <v>430815302</v>
      </c>
      <c r="D4" s="230"/>
      <c r="E4" s="230"/>
      <c r="F4" s="230"/>
      <c r="G4" s="230"/>
      <c r="H4" s="230"/>
      <c r="I4" s="231"/>
      <c r="J4" s="240" t="s">
        <v>117</v>
      </c>
      <c r="K4" s="241"/>
      <c r="L4" s="241"/>
      <c r="M4" s="241"/>
      <c r="N4" s="241"/>
      <c r="O4" s="242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8" t="s">
        <v>116</v>
      </c>
      <c r="B5" s="239"/>
      <c r="C5" s="232"/>
      <c r="D5" s="233"/>
      <c r="E5" s="233"/>
      <c r="F5" s="233"/>
      <c r="G5" s="233"/>
      <c r="H5" s="233"/>
      <c r="I5" s="234"/>
      <c r="J5" s="204">
        <v>22016</v>
      </c>
      <c r="K5" s="204"/>
      <c r="L5" s="204"/>
      <c r="M5" s="204"/>
      <c r="N5" s="204"/>
      <c r="O5" s="204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5" t="s">
        <v>81</v>
      </c>
      <c r="H6" s="205"/>
      <c r="I6" s="205"/>
      <c r="J6" s="205" t="s">
        <v>2</v>
      </c>
      <c r="K6" s="205"/>
      <c r="L6" s="205"/>
      <c r="M6" s="205" t="s">
        <v>3</v>
      </c>
      <c r="N6" s="205"/>
      <c r="O6" s="205"/>
      <c r="P6" s="155" t="s">
        <v>95</v>
      </c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7"/>
      <c r="C7" s="114" t="s">
        <v>201</v>
      </c>
      <c r="D7" s="115"/>
      <c r="E7" s="116" t="s">
        <v>202</v>
      </c>
      <c r="F7" s="117"/>
      <c r="G7" s="206">
        <v>507243709</v>
      </c>
      <c r="H7" s="206"/>
      <c r="I7" s="206"/>
      <c r="J7" s="206">
        <v>18423</v>
      </c>
      <c r="K7" s="206"/>
      <c r="L7" s="206"/>
      <c r="M7" s="206">
        <v>441967</v>
      </c>
      <c r="N7" s="206"/>
      <c r="O7" s="206"/>
      <c r="P7" s="179" t="s">
        <v>7</v>
      </c>
      <c r="Q7" s="180"/>
      <c r="R7" s="149" t="s">
        <v>207</v>
      </c>
      <c r="S7" s="150"/>
      <c r="T7" s="150"/>
      <c r="U7" s="150"/>
      <c r="V7" s="27" t="s">
        <v>8</v>
      </c>
      <c r="W7" s="138" t="s">
        <v>208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217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4"/>
      <c r="B8" s="147"/>
      <c r="C8" s="118" t="s">
        <v>196</v>
      </c>
      <c r="D8" s="119"/>
      <c r="E8" s="120" t="s">
        <v>197</v>
      </c>
      <c r="F8" s="121"/>
      <c r="G8" s="206"/>
      <c r="H8" s="206"/>
      <c r="I8" s="206"/>
      <c r="J8" s="206"/>
      <c r="K8" s="206"/>
      <c r="L8" s="206"/>
      <c r="M8" s="206"/>
      <c r="N8" s="206"/>
      <c r="O8" s="206"/>
      <c r="P8" s="141" t="s">
        <v>209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218</v>
      </c>
      <c r="AL8" s="62"/>
      <c r="AM8" s="62"/>
      <c r="AN8" s="62"/>
      <c r="AO8" s="37" t="s">
        <v>11</v>
      </c>
      <c r="AP8" s="63" t="s">
        <v>219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14" t="s">
        <v>146</v>
      </c>
      <c r="D9" s="115"/>
      <c r="E9" s="116" t="s">
        <v>203</v>
      </c>
      <c r="F9" s="117"/>
      <c r="G9" s="206">
        <v>521908021</v>
      </c>
      <c r="H9" s="206"/>
      <c r="I9" s="206"/>
      <c r="J9" s="206"/>
      <c r="K9" s="206"/>
      <c r="L9" s="206"/>
      <c r="M9" s="206"/>
      <c r="N9" s="206"/>
      <c r="O9" s="206"/>
      <c r="P9" s="179" t="s">
        <v>7</v>
      </c>
      <c r="Q9" s="180"/>
      <c r="R9" s="149" t="s">
        <v>213</v>
      </c>
      <c r="S9" s="150"/>
      <c r="T9" s="150"/>
      <c r="U9" s="150"/>
      <c r="V9" s="27" t="s">
        <v>8</v>
      </c>
      <c r="W9" s="138" t="s">
        <v>210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220</v>
      </c>
      <c r="AM9" s="60"/>
      <c r="AN9" s="60"/>
      <c r="AO9" s="60"/>
      <c r="AP9" s="60"/>
      <c r="AQ9" s="60"/>
      <c r="AR9" s="60"/>
      <c r="AS9" s="36" t="s">
        <v>126</v>
      </c>
      <c r="AT9" s="54">
        <v>41</v>
      </c>
    </row>
    <row r="10" spans="1:51" ht="18" customHeight="1">
      <c r="A10" s="74"/>
      <c r="B10" s="147"/>
      <c r="C10" s="118" t="s">
        <v>155</v>
      </c>
      <c r="D10" s="119"/>
      <c r="E10" s="120" t="s">
        <v>198</v>
      </c>
      <c r="F10" s="121"/>
      <c r="G10" s="206"/>
      <c r="H10" s="206"/>
      <c r="I10" s="206"/>
      <c r="J10" s="206"/>
      <c r="K10" s="206"/>
      <c r="L10" s="206"/>
      <c r="M10" s="206"/>
      <c r="N10" s="206"/>
      <c r="O10" s="206"/>
      <c r="P10" s="141" t="s">
        <v>211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222</v>
      </c>
      <c r="AL10" s="62"/>
      <c r="AM10" s="62"/>
      <c r="AN10" s="62"/>
      <c r="AO10" s="37" t="s">
        <v>127</v>
      </c>
      <c r="AP10" s="63" t="s">
        <v>221</v>
      </c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14" t="s">
        <v>147</v>
      </c>
      <c r="D11" s="115"/>
      <c r="E11" s="116" t="s">
        <v>204</v>
      </c>
      <c r="F11" s="117"/>
      <c r="G11" s="206">
        <v>522804384</v>
      </c>
      <c r="H11" s="206"/>
      <c r="I11" s="206"/>
      <c r="J11" s="206"/>
      <c r="K11" s="206"/>
      <c r="L11" s="206"/>
      <c r="M11" s="206"/>
      <c r="N11" s="206"/>
      <c r="O11" s="206"/>
      <c r="P11" s="179" t="s">
        <v>7</v>
      </c>
      <c r="Q11" s="180"/>
      <c r="R11" s="149" t="s">
        <v>213</v>
      </c>
      <c r="S11" s="150"/>
      <c r="T11" s="150"/>
      <c r="U11" s="150"/>
      <c r="V11" s="27" t="s">
        <v>8</v>
      </c>
      <c r="W11" s="138" t="s">
        <v>212</v>
      </c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59" t="s">
        <v>217</v>
      </c>
      <c r="AM11" s="60"/>
      <c r="AN11" s="60"/>
      <c r="AO11" s="60"/>
      <c r="AP11" s="60"/>
      <c r="AQ11" s="60"/>
      <c r="AR11" s="60"/>
      <c r="AS11" s="36" t="s">
        <v>126</v>
      </c>
      <c r="AT11" s="54">
        <v>38</v>
      </c>
    </row>
    <row r="12" spans="1:51" ht="18" customHeight="1">
      <c r="A12" s="74"/>
      <c r="B12" s="147"/>
      <c r="C12" s="118" t="s">
        <v>200</v>
      </c>
      <c r="D12" s="119"/>
      <c r="E12" s="120" t="s">
        <v>199</v>
      </c>
      <c r="F12" s="121"/>
      <c r="G12" s="206"/>
      <c r="H12" s="206"/>
      <c r="I12" s="206"/>
      <c r="J12" s="206"/>
      <c r="K12" s="206"/>
      <c r="L12" s="206"/>
      <c r="M12" s="206"/>
      <c r="N12" s="206"/>
      <c r="O12" s="206"/>
      <c r="P12" s="141" t="s">
        <v>214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61" t="s">
        <v>223</v>
      </c>
      <c r="AL12" s="62"/>
      <c r="AM12" s="62"/>
      <c r="AN12" s="62"/>
      <c r="AO12" s="37" t="s">
        <v>127</v>
      </c>
      <c r="AP12" s="63" t="s">
        <v>224</v>
      </c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81"/>
      <c r="D13" s="115"/>
      <c r="E13" s="115"/>
      <c r="F13" s="117"/>
      <c r="G13" s="210"/>
      <c r="H13" s="210"/>
      <c r="I13" s="210"/>
      <c r="J13" s="210"/>
      <c r="K13" s="210"/>
      <c r="L13" s="210"/>
      <c r="M13" s="210"/>
      <c r="N13" s="210"/>
      <c r="O13" s="210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7"/>
      <c r="C14" s="207"/>
      <c r="D14" s="119"/>
      <c r="E14" s="119"/>
      <c r="F14" s="121"/>
      <c r="G14" s="210"/>
      <c r="H14" s="210"/>
      <c r="I14" s="210"/>
      <c r="J14" s="210"/>
      <c r="K14" s="210"/>
      <c r="L14" s="210"/>
      <c r="M14" s="210"/>
      <c r="N14" s="210"/>
      <c r="O14" s="210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11" t="s">
        <v>98</v>
      </c>
      <c r="B15" s="147"/>
      <c r="C15" s="114" t="s">
        <v>158</v>
      </c>
      <c r="D15" s="115"/>
      <c r="E15" s="116" t="s">
        <v>205</v>
      </c>
      <c r="F15" s="117"/>
      <c r="G15" s="210"/>
      <c r="H15" s="210"/>
      <c r="I15" s="210"/>
      <c r="J15" s="210"/>
      <c r="K15" s="210"/>
      <c r="L15" s="210"/>
      <c r="M15" s="210"/>
      <c r="N15" s="210"/>
      <c r="O15" s="210"/>
      <c r="P15" s="179" t="s">
        <v>7</v>
      </c>
      <c r="Q15" s="180"/>
      <c r="R15" s="149" t="s">
        <v>213</v>
      </c>
      <c r="S15" s="150"/>
      <c r="T15" s="150"/>
      <c r="U15" s="150"/>
      <c r="V15" s="27" t="s">
        <v>8</v>
      </c>
      <c r="W15" s="138" t="s">
        <v>215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217</v>
      </c>
      <c r="AM15" s="60"/>
      <c r="AN15" s="60"/>
      <c r="AO15" s="60"/>
      <c r="AP15" s="60"/>
      <c r="AQ15" s="60"/>
      <c r="AR15" s="60"/>
      <c r="AS15" s="36" t="s">
        <v>126</v>
      </c>
      <c r="AT15" s="54">
        <v>45</v>
      </c>
    </row>
    <row r="16" spans="1:51" ht="18" customHeight="1">
      <c r="A16" s="74"/>
      <c r="B16" s="147"/>
      <c r="C16" s="118" t="s">
        <v>159</v>
      </c>
      <c r="D16" s="119"/>
      <c r="E16" s="120" t="s">
        <v>206</v>
      </c>
      <c r="F16" s="121"/>
      <c r="G16" s="210"/>
      <c r="H16" s="210"/>
      <c r="I16" s="210"/>
      <c r="J16" s="210"/>
      <c r="K16" s="210"/>
      <c r="L16" s="210"/>
      <c r="M16" s="210"/>
      <c r="N16" s="210"/>
      <c r="O16" s="210"/>
      <c r="P16" s="141" t="s">
        <v>216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225</v>
      </c>
      <c r="AL16" s="62"/>
      <c r="AM16" s="62"/>
      <c r="AN16" s="62"/>
      <c r="AO16" s="37" t="s">
        <v>127</v>
      </c>
      <c r="AP16" s="63" t="s">
        <v>226</v>
      </c>
      <c r="AQ16" s="62"/>
      <c r="AR16" s="62"/>
      <c r="AS16" s="64"/>
      <c r="AT16" s="54"/>
    </row>
    <row r="17" spans="1:46">
      <c r="A17" s="74" t="s">
        <v>0</v>
      </c>
      <c r="B17" s="147"/>
      <c r="C17" s="199" t="str">
        <f>IF(P16="","",P16)</f>
        <v>千葉県香取市津宮122-3</v>
      </c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199" t="str">
        <f>IF(AL15="","",AL15&amp;"-"&amp;AK16&amp;"-"&amp;AP16)</f>
        <v>080-1051-1773</v>
      </c>
      <c r="D19" s="199"/>
      <c r="E19" s="199"/>
      <c r="F19" s="199"/>
      <c r="G19" s="199"/>
      <c r="H19" s="199"/>
      <c r="I19" s="199"/>
      <c r="J19" s="199"/>
      <c r="K19" s="199"/>
      <c r="L19" s="199"/>
      <c r="M19" s="199"/>
      <c r="N19" s="199"/>
      <c r="O19" s="199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0"/>
      <c r="D21" s="212"/>
      <c r="E21" s="212"/>
      <c r="F21" s="212"/>
      <c r="G21" s="212"/>
      <c r="H21" s="212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35"/>
      <c r="C22" s="221"/>
      <c r="D22" s="213"/>
      <c r="E22" s="213"/>
      <c r="F22" s="213"/>
      <c r="G22" s="213"/>
      <c r="H22" s="213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8" t="s">
        <v>130</v>
      </c>
      <c r="B23" s="145" t="s">
        <v>86</v>
      </c>
      <c r="C23" s="200" t="s">
        <v>105</v>
      </c>
      <c r="D23" s="201"/>
      <c r="E23" s="202" t="s">
        <v>106</v>
      </c>
      <c r="F23" s="203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9"/>
      <c r="B24" s="147"/>
      <c r="C24" s="188" t="s">
        <v>103</v>
      </c>
      <c r="D24" s="189"/>
      <c r="E24" s="190" t="s">
        <v>104</v>
      </c>
      <c r="F24" s="191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112" t="s">
        <v>137</v>
      </c>
      <c r="C25" s="114" t="s">
        <v>147</v>
      </c>
      <c r="D25" s="115"/>
      <c r="E25" s="116" t="s">
        <v>151</v>
      </c>
      <c r="F25" s="117"/>
      <c r="G25" s="101">
        <v>6</v>
      </c>
      <c r="H25" s="102"/>
      <c r="I25" s="105" t="s">
        <v>185</v>
      </c>
      <c r="J25" s="106"/>
      <c r="K25" s="106"/>
      <c r="L25" s="102"/>
      <c r="M25" s="101">
        <v>521709659</v>
      </c>
      <c r="N25" s="106"/>
      <c r="O25" s="102"/>
      <c r="P25" s="101">
        <v>156</v>
      </c>
      <c r="Q25" s="106"/>
      <c r="R25" s="106"/>
      <c r="S25" s="106"/>
      <c r="T25" s="108"/>
      <c r="U25" s="1"/>
      <c r="V25" s="1"/>
      <c r="W25" s="1"/>
      <c r="X25" s="1"/>
      <c r="Y25" s="214">
        <v>10</v>
      </c>
      <c r="Z25" s="215"/>
      <c r="AA25" s="215"/>
      <c r="AB25" s="215"/>
      <c r="AC25" s="215"/>
      <c r="AD25" s="215"/>
      <c r="AE25" s="215"/>
      <c r="AF25" s="215"/>
      <c r="AG25" s="21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138</v>
      </c>
      <c r="D26" s="119"/>
      <c r="E26" s="120" t="s">
        <v>139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7"/>
      <c r="Z26" s="218"/>
      <c r="AA26" s="218"/>
      <c r="AB26" s="218"/>
      <c r="AC26" s="218"/>
      <c r="AD26" s="218"/>
      <c r="AE26" s="218"/>
      <c r="AF26" s="218"/>
      <c r="AG26" s="21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148</v>
      </c>
      <c r="D27" s="115"/>
      <c r="E27" s="116" t="s">
        <v>152</v>
      </c>
      <c r="F27" s="117"/>
      <c r="G27" s="101">
        <v>6</v>
      </c>
      <c r="H27" s="102"/>
      <c r="I27" s="105" t="s">
        <v>186</v>
      </c>
      <c r="J27" s="106"/>
      <c r="K27" s="106"/>
      <c r="L27" s="102"/>
      <c r="M27" s="101">
        <v>521866147</v>
      </c>
      <c r="N27" s="106"/>
      <c r="O27" s="102"/>
      <c r="P27" s="101">
        <v>145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140</v>
      </c>
      <c r="D28" s="119"/>
      <c r="E28" s="120" t="s">
        <v>141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149</v>
      </c>
      <c r="D29" s="115"/>
      <c r="E29" s="116" t="s">
        <v>153</v>
      </c>
      <c r="F29" s="117"/>
      <c r="G29" s="101">
        <v>6</v>
      </c>
      <c r="H29" s="102"/>
      <c r="I29" s="105" t="s">
        <v>187</v>
      </c>
      <c r="J29" s="106"/>
      <c r="K29" s="106"/>
      <c r="L29" s="102"/>
      <c r="M29" s="101">
        <v>523885023</v>
      </c>
      <c r="N29" s="106"/>
      <c r="O29" s="102"/>
      <c r="P29" s="101">
        <v>148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142</v>
      </c>
      <c r="D30" s="119"/>
      <c r="E30" s="120" t="s">
        <v>143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150</v>
      </c>
      <c r="D31" s="115"/>
      <c r="E31" s="116" t="s">
        <v>154</v>
      </c>
      <c r="F31" s="117"/>
      <c r="G31" s="101">
        <v>6</v>
      </c>
      <c r="H31" s="102"/>
      <c r="I31" s="105" t="s">
        <v>188</v>
      </c>
      <c r="J31" s="106"/>
      <c r="K31" s="106"/>
      <c r="L31" s="102"/>
      <c r="M31" s="101">
        <v>524136292</v>
      </c>
      <c r="N31" s="106"/>
      <c r="O31" s="102"/>
      <c r="P31" s="101">
        <v>158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144</v>
      </c>
      <c r="D32" s="119"/>
      <c r="E32" s="120" t="s">
        <v>145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146</v>
      </c>
      <c r="D33" s="115"/>
      <c r="E33" s="116" t="s">
        <v>162</v>
      </c>
      <c r="F33" s="117"/>
      <c r="G33" s="101">
        <v>5</v>
      </c>
      <c r="H33" s="102"/>
      <c r="I33" s="105" t="s">
        <v>189</v>
      </c>
      <c r="J33" s="106"/>
      <c r="K33" s="106"/>
      <c r="L33" s="102"/>
      <c r="M33" s="101">
        <v>520397826</v>
      </c>
      <c r="N33" s="106"/>
      <c r="O33" s="102"/>
      <c r="P33" s="101">
        <v>138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155</v>
      </c>
      <c r="D34" s="119"/>
      <c r="E34" s="120" t="s">
        <v>163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156</v>
      </c>
      <c r="D35" s="115"/>
      <c r="E35" s="116" t="s">
        <v>164</v>
      </c>
      <c r="F35" s="117"/>
      <c r="G35" s="101">
        <v>5</v>
      </c>
      <c r="H35" s="102"/>
      <c r="I35" s="105" t="s">
        <v>190</v>
      </c>
      <c r="J35" s="106"/>
      <c r="K35" s="106"/>
      <c r="L35" s="102"/>
      <c r="M35" s="101">
        <v>520705591</v>
      </c>
      <c r="N35" s="106"/>
      <c r="O35" s="102"/>
      <c r="P35" s="101">
        <v>148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157</v>
      </c>
      <c r="D36" s="119"/>
      <c r="E36" s="120" t="s">
        <v>165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158</v>
      </c>
      <c r="D37" s="115"/>
      <c r="E37" s="116" t="s">
        <v>179</v>
      </c>
      <c r="F37" s="117"/>
      <c r="G37" s="101">
        <v>4</v>
      </c>
      <c r="H37" s="102"/>
      <c r="I37" s="105" t="s">
        <v>193</v>
      </c>
      <c r="J37" s="106"/>
      <c r="K37" s="106"/>
      <c r="L37" s="102"/>
      <c r="M37" s="101">
        <v>521485195</v>
      </c>
      <c r="N37" s="106"/>
      <c r="O37" s="102"/>
      <c r="P37" s="101">
        <v>142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159</v>
      </c>
      <c r="D38" s="119"/>
      <c r="E38" s="120" t="s">
        <v>166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160</v>
      </c>
      <c r="D39" s="115"/>
      <c r="E39" s="116" t="s">
        <v>180</v>
      </c>
      <c r="F39" s="117"/>
      <c r="G39" s="101">
        <v>4</v>
      </c>
      <c r="H39" s="102"/>
      <c r="I39" s="105" t="s">
        <v>194</v>
      </c>
      <c r="J39" s="106"/>
      <c r="K39" s="106"/>
      <c r="L39" s="102"/>
      <c r="M39" s="101">
        <v>524027781</v>
      </c>
      <c r="N39" s="106"/>
      <c r="O39" s="102"/>
      <c r="P39" s="101">
        <v>131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161</v>
      </c>
      <c r="D40" s="119"/>
      <c r="E40" s="120" t="s">
        <v>167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160</v>
      </c>
      <c r="D41" s="115"/>
      <c r="E41" s="116" t="s">
        <v>181</v>
      </c>
      <c r="F41" s="117"/>
      <c r="G41" s="101">
        <v>4</v>
      </c>
      <c r="H41" s="102"/>
      <c r="I41" s="105" t="s">
        <v>195</v>
      </c>
      <c r="J41" s="106"/>
      <c r="K41" s="106"/>
      <c r="L41" s="102"/>
      <c r="M41" s="101">
        <v>524027774</v>
      </c>
      <c r="N41" s="106"/>
      <c r="O41" s="102"/>
      <c r="P41" s="101">
        <v>135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161</v>
      </c>
      <c r="D42" s="119"/>
      <c r="E42" s="120" t="s">
        <v>168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146</v>
      </c>
      <c r="D43" s="115"/>
      <c r="E43" s="116" t="s">
        <v>182</v>
      </c>
      <c r="F43" s="117"/>
      <c r="G43" s="101">
        <v>3</v>
      </c>
      <c r="H43" s="102"/>
      <c r="I43" s="105" t="s">
        <v>190</v>
      </c>
      <c r="J43" s="106"/>
      <c r="K43" s="106"/>
      <c r="L43" s="102"/>
      <c r="M43" s="101">
        <v>522083253</v>
      </c>
      <c r="N43" s="106"/>
      <c r="O43" s="102"/>
      <c r="P43" s="101">
        <v>123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155</v>
      </c>
      <c r="D44" s="119"/>
      <c r="E44" s="120" t="s">
        <v>169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177</v>
      </c>
      <c r="D45" s="115"/>
      <c r="E45" s="116" t="s">
        <v>183</v>
      </c>
      <c r="F45" s="117"/>
      <c r="G45" s="101">
        <v>3</v>
      </c>
      <c r="H45" s="102"/>
      <c r="I45" s="105" t="s">
        <v>191</v>
      </c>
      <c r="J45" s="106"/>
      <c r="K45" s="106"/>
      <c r="L45" s="102"/>
      <c r="M45" s="101">
        <v>522669709</v>
      </c>
      <c r="N45" s="106"/>
      <c r="O45" s="102"/>
      <c r="P45" s="101">
        <v>141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172</v>
      </c>
      <c r="D46" s="119"/>
      <c r="E46" s="120" t="s">
        <v>170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178</v>
      </c>
      <c r="D47" s="115"/>
      <c r="E47" s="116" t="s">
        <v>184</v>
      </c>
      <c r="F47" s="117"/>
      <c r="G47" s="101">
        <v>3</v>
      </c>
      <c r="H47" s="102"/>
      <c r="I47" s="105" t="s">
        <v>192</v>
      </c>
      <c r="J47" s="106"/>
      <c r="K47" s="106"/>
      <c r="L47" s="102"/>
      <c r="M47" s="101">
        <v>522669716</v>
      </c>
      <c r="N47" s="106"/>
      <c r="O47" s="102"/>
      <c r="P47" s="101">
        <v>140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3"/>
      <c r="B48" s="194"/>
      <c r="C48" s="195" t="s">
        <v>173</v>
      </c>
      <c r="D48" s="196"/>
      <c r="E48" s="197" t="s">
        <v>171</v>
      </c>
      <c r="F48" s="198"/>
      <c r="G48" s="178"/>
      <c r="H48" s="192"/>
      <c r="I48" s="178"/>
      <c r="J48" s="136"/>
      <c r="K48" s="136"/>
      <c r="L48" s="192"/>
      <c r="M48" s="178"/>
      <c r="N48" s="136"/>
      <c r="O48" s="192"/>
      <c r="P48" s="178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149</v>
      </c>
      <c r="D49" s="78"/>
      <c r="E49" s="79" t="s">
        <v>176</v>
      </c>
      <c r="F49" s="80"/>
      <c r="G49" s="65">
        <v>3</v>
      </c>
      <c r="H49" s="67"/>
      <c r="I49" s="95" t="s">
        <v>187</v>
      </c>
      <c r="J49" s="66"/>
      <c r="K49" s="66"/>
      <c r="L49" s="67"/>
      <c r="M49" s="65">
        <v>523885047</v>
      </c>
      <c r="N49" s="66"/>
      <c r="O49" s="67"/>
      <c r="P49" s="65">
        <v>140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174</v>
      </c>
      <c r="D50" s="82"/>
      <c r="E50" s="83" t="s">
        <v>175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91"/>
      <c r="D51" s="78"/>
      <c r="E51" s="78"/>
      <c r="F51" s="80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2" t="s">
        <v>102</v>
      </c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4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5" t="s">
        <v>227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7"/>
      <c r="U55" s="2"/>
      <c r="V55" s="56">
        <f>LEN(A55)</f>
        <v>65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3" t="s">
        <v>12</v>
      </c>
      <c r="B1" s="243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3"/>
      <c r="B2" s="243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4" t="s">
        <v>19</v>
      </c>
      <c r="B4" s="245"/>
      <c r="C4" s="245"/>
      <c r="D4" s="245"/>
      <c r="E4" s="245"/>
      <c r="F4" s="245"/>
      <c r="G4" s="246"/>
      <c r="H4" s="5" t="s">
        <v>20</v>
      </c>
      <c r="I4" s="5" t="s">
        <v>21</v>
      </c>
      <c r="J4" s="247" t="s">
        <v>70</v>
      </c>
      <c r="K4" s="245"/>
      <c r="L4" s="245"/>
      <c r="M4" s="245"/>
      <c r="N4" s="245"/>
      <c r="O4" s="245"/>
      <c r="P4" s="245"/>
      <c r="Q4" s="246"/>
    </row>
    <row r="5" spans="1:41" ht="72" customHeight="1" thickBot="1">
      <c r="A5" s="248"/>
      <c r="B5" s="249"/>
      <c r="C5" s="249"/>
      <c r="D5" s="249"/>
      <c r="E5" s="249"/>
      <c r="F5" s="249"/>
      <c r="G5" s="250"/>
      <c r="H5" s="9" t="str">
        <f>IF(入力!J3="","",入力!J3)</f>
        <v>女子</v>
      </c>
      <c r="I5" s="9">
        <f>入力!Y25</f>
        <v>10</v>
      </c>
      <c r="J5" s="251"/>
      <c r="K5" s="252"/>
      <c r="L5" s="252"/>
      <c r="M5" s="252"/>
      <c r="N5" s="252"/>
      <c r="O5" s="252"/>
      <c r="P5" s="252"/>
      <c r="Q5" s="253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成田</v>
      </c>
      <c r="D17" s="13" t="str">
        <f>IF(入力!E10="","",入力!E10)</f>
        <v>沙代子</v>
      </c>
      <c r="E17" s="13" t="str">
        <f>IF(入力!C9="","",入力!C9)</f>
        <v>ナリタ</v>
      </c>
      <c r="F17" s="13" t="str">
        <f>IF(入力!E9="","",入力!E9)</f>
        <v>サヨコ</v>
      </c>
      <c r="G17" s="13">
        <f>IF(入力!G9="","",入力!G9)</f>
        <v>521908021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41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0033</v>
      </c>
      <c r="T17" s="13" t="str">
        <f>IF(入力!P10="","",入力!P10)</f>
        <v>千葉県香取市牧野177-3</v>
      </c>
      <c r="U17" s="13" t="str">
        <f>IF(入力!AL9="","",入力!AL9)</f>
        <v>090</v>
      </c>
      <c r="V17" s="13" t="str">
        <f>IF(入力!AK10="","",入力!AK10)</f>
        <v>4435</v>
      </c>
      <c r="W17" s="13" t="str">
        <f>IF(入力!AP10="","",入力!AP10)</f>
        <v>7009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紺頼</v>
      </c>
      <c r="D20" s="13" t="str">
        <f>IF(入力!E12="","",入力!E12)</f>
        <v>真咲</v>
      </c>
      <c r="E20" s="13" t="str">
        <f>IF(入力!C11="","",入力!C11)</f>
        <v>コンライ</v>
      </c>
      <c r="F20" s="13" t="str">
        <f>IF(入力!E11="","",入力!E11)</f>
        <v>マサキ</v>
      </c>
      <c r="G20" s="13">
        <f>IF(入力!G11="","",入力!G11)</f>
        <v>522804384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287</v>
      </c>
      <c r="S20" s="13" t="str">
        <f>IF(入力!W11="","",入力!W11)</f>
        <v>0026</v>
      </c>
      <c r="T20" s="13" t="str">
        <f>IF(入力!P12="","",入力!P12)</f>
        <v>千葉県香取市大根1892-22</v>
      </c>
      <c r="U20" s="13" t="str">
        <f>IF(入力!AL11="","",入力!AL11)</f>
        <v>080</v>
      </c>
      <c r="V20" s="13" t="str">
        <f>IF(入力!AK12="","",入力!AK12)</f>
        <v>4631</v>
      </c>
      <c r="W20" s="13" t="str">
        <f>IF(入力!AP12="","",入力!AP12)</f>
        <v>1817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本宮</v>
      </c>
      <c r="D22" s="13" t="str">
        <f>IF(入力!E16="","",入力!E16)</f>
        <v>紀子</v>
      </c>
      <c r="E22" s="13" t="str">
        <f>IF(入力!C15="","",入力!C15)</f>
        <v>モトミヤ</v>
      </c>
      <c r="F22" s="13" t="str">
        <f>IF(入力!E15="","",入力!E15)</f>
        <v>ノリコ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0011</v>
      </c>
      <c r="T22" s="13" t="str">
        <f>IF(入力!P16="","",入力!P16)</f>
        <v>千葉県香取市津宮122-3</v>
      </c>
      <c r="U22" s="13" t="str">
        <f>IF(入力!AL15="","",入力!AL15)</f>
        <v>080</v>
      </c>
      <c r="V22" s="13" t="str">
        <f>IF(入力!AK16="","",入力!AK16)</f>
        <v>1051</v>
      </c>
      <c r="W22" s="13" t="str">
        <f>IF(入力!AP16="","",入力!AP16)</f>
        <v>1773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紺頼</v>
      </c>
      <c r="D24" s="51" t="str">
        <f>VLOOKUP($B$51,$A$53:$F$352,4)</f>
        <v>俐音</v>
      </c>
      <c r="E24" s="51" t="str">
        <f>VLOOKUP($B$51,$A$53:$F$352,5)</f>
        <v>コンライ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紺頼</v>
      </c>
      <c r="D53" s="13" t="str">
        <f>IF(入力!E26="","",入力!E26)</f>
        <v>俐音</v>
      </c>
      <c r="E53" s="13" t="str">
        <f>IF(入力!C25="","",入力!C25)</f>
        <v>コンライ</v>
      </c>
      <c r="F53" s="13" t="str">
        <f>IF(入力!E25="","",入力!E25)</f>
        <v>リオ</v>
      </c>
      <c r="G53" s="13">
        <f>IF(入力!M25="","",入力!M25)</f>
        <v>521709659</v>
      </c>
      <c r="H53" s="13" t="str">
        <f>IF(入力!I25="","",入力!I25)</f>
        <v>香取市立わらびが丘小学校</v>
      </c>
      <c r="I53" s="13">
        <f>IF(入力!G25="","",入力!G25)</f>
        <v>6</v>
      </c>
      <c r="J53" s="13">
        <f>IF(入力!P25="","",入力!P25)</f>
        <v>156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本宮</v>
      </c>
      <c r="D54" s="13" t="str">
        <f>IF(入力!E28="","",入力!E28)</f>
        <v>和紗</v>
      </c>
      <c r="E54" s="13" t="str">
        <f>IF(入力!C27="","",入力!C27)</f>
        <v>ホングウ</v>
      </c>
      <c r="F54" s="13" t="str">
        <f>IF(入力!E27="","",入力!E27)</f>
        <v>カズサ</v>
      </c>
      <c r="G54" s="13">
        <f>IF(入力!M27="","",入力!M27)</f>
        <v>521866147</v>
      </c>
      <c r="H54" s="13" t="str">
        <f>IF(入力!I27="","",入力!I27)</f>
        <v>香取市立佐原小学校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瑞木</v>
      </c>
      <c r="D55" s="13" t="str">
        <f>IF(入力!E30="","",入力!E30)</f>
        <v>音帆</v>
      </c>
      <c r="E55" s="13" t="str">
        <f>IF(入力!C29="","",入力!C29)</f>
        <v>ミズキ</v>
      </c>
      <c r="F55" s="13" t="str">
        <f>IF(入力!E29="","",入力!E29)</f>
        <v>オトハ</v>
      </c>
      <c r="G55" s="13">
        <f>IF(入力!M29="","",入力!M29)</f>
        <v>523885023</v>
      </c>
      <c r="H55" s="13" t="str">
        <f>IF(入力!I29="","",入力!I29)</f>
        <v>潮来市立津知小学校</v>
      </c>
      <c r="I55" s="13">
        <f>IF(入力!G29="","",入力!G29)</f>
        <v>6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香取</v>
      </c>
      <c r="D56" s="13" t="str">
        <f>IF(入力!E32="","",入力!E32)</f>
        <v>果音</v>
      </c>
      <c r="E56" s="13" t="str">
        <f>IF(入力!C31="","",入力!C31)</f>
        <v>カトリ</v>
      </c>
      <c r="F56" s="13" t="str">
        <f>IF(入力!E31="","",入力!E31)</f>
        <v>カノン</v>
      </c>
      <c r="G56" s="13">
        <f>IF(入力!M31="","",入力!M31)</f>
        <v>524136292</v>
      </c>
      <c r="H56" s="13" t="str">
        <f>IF(入力!I31="","",入力!I31)</f>
        <v>香取市立香取小学校</v>
      </c>
      <c r="I56" s="13">
        <f>IF(入力!G31="","",入力!G31)</f>
        <v>6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成田</v>
      </c>
      <c r="D57" s="13" t="str">
        <f>IF(入力!E34="","",入力!E34)</f>
        <v>咲那</v>
      </c>
      <c r="E57" s="13" t="str">
        <f>IF(入力!C33="","",入力!C33)</f>
        <v>ナリタ</v>
      </c>
      <c r="F57" s="13" t="str">
        <f>IF(入力!E33="","",入力!E33)</f>
        <v>サナ</v>
      </c>
      <c r="G57" s="13">
        <f>IF(入力!M33="","",入力!M33)</f>
        <v>520397826</v>
      </c>
      <c r="H57" s="13" t="str">
        <f>IF(入力!I33="","",入力!I33)</f>
        <v>香取市立佐原小学校</v>
      </c>
      <c r="I57" s="13">
        <f>IF(入力!G33="","",入力!G33)</f>
        <v>5</v>
      </c>
      <c r="J57" s="13">
        <f>IF(入力!P33="","",入力!P33)</f>
        <v>138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櫻井</v>
      </c>
      <c r="D58" s="13" t="str">
        <f>IF(入力!E36="","",入力!E36)</f>
        <v>陽依</v>
      </c>
      <c r="E58" s="13" t="str">
        <f>IF(入力!C35="","",入力!C35)</f>
        <v>サクライ</v>
      </c>
      <c r="F58" s="13" t="str">
        <f>IF(入力!E35="","",入力!E35)</f>
        <v>ヒヨリ</v>
      </c>
      <c r="G58" s="13">
        <f>IF(入力!M35="","",入力!M35)</f>
        <v>520705591</v>
      </c>
      <c r="H58" s="13" t="str">
        <f>IF(入力!I35="","",入力!I35)</f>
        <v>香取市立佐原小学校</v>
      </c>
      <c r="I58" s="13">
        <f>IF(入力!G35="","",入力!G35)</f>
        <v>5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本宮</v>
      </c>
      <c r="D59" s="13" t="str">
        <f>IF(入力!E38="","",入力!E38)</f>
        <v>結菜</v>
      </c>
      <c r="E59" s="13" t="str">
        <f>IF(入力!C37="","",入力!C37)</f>
        <v>モトミヤ</v>
      </c>
      <c r="F59" s="13" t="str">
        <f>IF(入力!E37="","",入力!E37)</f>
        <v>ユイナ</v>
      </c>
      <c r="G59" s="13">
        <f>IF(入力!M37="","",入力!M37)</f>
        <v>521485195</v>
      </c>
      <c r="H59" s="13" t="str">
        <f>IF(入力!I37="","",入力!I37)</f>
        <v>香取市立水の郷小学校</v>
      </c>
      <c r="I59" s="13">
        <f>IF(入力!G37="","",入力!G37)</f>
        <v>4</v>
      </c>
      <c r="J59" s="13">
        <f>IF(入力!P37="","",入力!P37)</f>
        <v>142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崎山</v>
      </c>
      <c r="D60" s="13" t="str">
        <f>IF(入力!E40="","",入力!E40)</f>
        <v>叶碧</v>
      </c>
      <c r="E60" s="13" t="str">
        <f>IF(入力!C39="","",入力!C39)</f>
        <v>サキヤマ</v>
      </c>
      <c r="F60" s="13" t="str">
        <f>IF(入力!E39="","",入力!E39)</f>
        <v>トア</v>
      </c>
      <c r="G60" s="13">
        <f>IF(入力!M39="","",入力!M39)</f>
        <v>524027781</v>
      </c>
      <c r="H60" s="13" t="str">
        <f>IF(入力!I39="","",入力!I39)</f>
        <v>神栖市立息栖小学校</v>
      </c>
      <c r="I60" s="13">
        <f>IF(入力!G39="","",入力!G39)</f>
        <v>4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崎山</v>
      </c>
      <c r="D61" s="13" t="str">
        <f>IF(入力!E42="","",入力!E42)</f>
        <v>乃碧</v>
      </c>
      <c r="E61" s="13" t="str">
        <f>IF(入力!C41="","",入力!C41)</f>
        <v>サキヤマ</v>
      </c>
      <c r="F61" s="13" t="str">
        <f>IF(入力!E41="","",入力!E41)</f>
        <v>ノア</v>
      </c>
      <c r="G61" s="13">
        <f>IF(入力!M41="","",入力!M41)</f>
        <v>524027774</v>
      </c>
      <c r="H61" s="13" t="str">
        <f>IF(入力!I41="","",入力!I41)</f>
        <v>神栖市立息栖小学校</v>
      </c>
      <c r="I61" s="13">
        <f>IF(入力!G41="","",入力!G41)</f>
        <v>4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成田</v>
      </c>
      <c r="D62" s="13" t="str">
        <f>IF(入力!E44="","",入力!E44)</f>
        <v>恵茉</v>
      </c>
      <c r="E62" s="13" t="str">
        <f>IF(入力!C43="","",入力!C43)</f>
        <v>ナリタ</v>
      </c>
      <c r="F62" s="13" t="str">
        <f>IF(入力!E43="","",入力!E43)</f>
        <v>エマ</v>
      </c>
      <c r="G62" s="13">
        <f>IF(入力!M43="","",入力!M43)</f>
        <v>522083253</v>
      </c>
      <c r="H62" s="13" t="str">
        <f>IF(入力!I43="","",入力!I43)</f>
        <v>香取市立佐原小学校</v>
      </c>
      <c r="I62" s="13">
        <f>IF(入力!G43="","",入力!G43)</f>
        <v>3</v>
      </c>
      <c r="J62" s="13">
        <f>IF(入力!P43="","",入力!P43)</f>
        <v>123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伊能</v>
      </c>
      <c r="D63" s="13" t="str">
        <f>IF(入力!E46="","",入力!E46)</f>
        <v>莉朱</v>
      </c>
      <c r="E63" s="13" t="str">
        <f>IF(入力!C45="","",入力!C45)</f>
        <v>イノウ</v>
      </c>
      <c r="F63" s="13" t="str">
        <f>IF(入力!E45="","",入力!E45)</f>
        <v>リア</v>
      </c>
      <c r="G63" s="13">
        <f>IF(入力!M45="","",入力!M45)</f>
        <v>522669709</v>
      </c>
      <c r="H63" s="13" t="str">
        <f>IF(入力!I45="","",入力!I45)</f>
        <v>香取市立小見川中央小学校</v>
      </c>
      <c r="I63" s="13">
        <f>IF(入力!G45="","",入力!G45)</f>
        <v>3</v>
      </c>
      <c r="J63" s="13">
        <f>IF(入力!P45="","",入力!P45)</f>
        <v>141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日下部</v>
      </c>
      <c r="D64" s="13" t="str">
        <f>IF(入力!E48="","",入力!E48)</f>
        <v>心咲姫</v>
      </c>
      <c r="E64" s="13" t="str">
        <f>IF(入力!C47="","",入力!C47)</f>
        <v>クサカベ</v>
      </c>
      <c r="F64" s="13" t="str">
        <f>IF(入力!E47="","",入力!E47)</f>
        <v>ミサキ</v>
      </c>
      <c r="G64" s="13">
        <f>IF(入力!M47="","",入力!M47)</f>
        <v>522669716</v>
      </c>
      <c r="H64" s="13" t="str">
        <f>IF(入力!I47="","",入力!I47)</f>
        <v>香取市立小見川東小学校</v>
      </c>
      <c r="I64" s="13">
        <f>IF(入力!G47="","",入力!G47)</f>
        <v>3</v>
      </c>
      <c r="J64" s="13">
        <f>IF(入力!P47="","",入力!P47)</f>
        <v>140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瑞木</v>
      </c>
      <c r="D65" s="13" t="str">
        <f>IF(入力!E50="","",入力!E50)</f>
        <v>千尋</v>
      </c>
      <c r="E65" s="13" t="str">
        <f>IF(入力!C49="","",入力!C49)</f>
        <v>ミズキ</v>
      </c>
      <c r="F65" s="13" t="str">
        <f>IF(入力!E49="","",入力!E49)</f>
        <v>チヒロ</v>
      </c>
      <c r="G65" s="13">
        <f>IF(入力!M49="","",入力!M49)</f>
        <v>523885047</v>
      </c>
      <c r="H65" s="13" t="str">
        <f>IF(入力!I49="","",入力!I49)</f>
        <v>潮来市立津知小学校</v>
      </c>
      <c r="I65" s="13">
        <f>IF(入力!G49="","",入力!G49)</f>
        <v>3</v>
      </c>
      <c r="J65" s="13">
        <f>IF(入力!P49="","",入力!P49)</f>
        <v>140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紀子 本宮</cp:lastModifiedBy>
  <cp:lastPrinted>2016-05-09T15:17:35Z</cp:lastPrinted>
  <dcterms:created xsi:type="dcterms:W3CDTF">2014-04-05T09:56:00Z</dcterms:created>
  <dcterms:modified xsi:type="dcterms:W3CDTF">2024-09-20T00:36:08Z</dcterms:modified>
</cp:coreProperties>
</file>