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団員関係\県小連\"/>
    </mc:Choice>
  </mc:AlternateContent>
  <xr:revisionPtr revIDLastSave="0" documentId="13_ncr:1_{7D27F450-0082-4482-B22C-BD513AAC3294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<sst xmlns="http://schemas.openxmlformats.org/spreadsheetml/2006/main" count="286" uniqueCount="222">
  <si>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</si>
  <si>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</si>
  <si>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</si>
  <si>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</si>
  <si>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</si>
  <si>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</si>
  <si>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</si>
  <si>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</si>
  <si>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</si>
  <si>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</si>
  <si>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</si>
  <si>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</si>
  <si>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</si>
  <si>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</si>
  <si>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</si>
  <si>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</si>
  <si>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</si>
  <si>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</si>
  <si>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</si>
  <si>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</si>
  <si>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</si>
  <si>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</si>
  <si>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</si>
  <si>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</si>
  <si>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</si>
  <si>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</si>
  <si>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</si>
  <si>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</si>
  <si>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</si>
  <si>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</si>
  <si>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</si>
  <si>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</si>
  <si>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</si>
  <si>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</si>
  <si>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</si>
  <si>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</si>
  <si>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</si>
  <si>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</si>
  <si>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</si>
  <si>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</si>
  <si>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</si>
  <si>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</si>
  <si>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</si>
  <si>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</si>
  <si>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</si>
  <si>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</si>
  <si>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</si>
  <si>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</si>
  <si>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</si>
  <si>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</si>
  <si>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</si>
  <si>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</si>
  <si>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</si>
  <si>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</si>
  <si>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</si>
  <si>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</si>
  <si>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</si>
  <si>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</si>
  <si>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</si>
  <si>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</si>
  <si>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</si>
  <si>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</si>
  <si>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</si>
  <si>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</si>
  <si>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</si>
  <si>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</si>
  <si>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</si>
  <si>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</si>
  <si>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</si>
  <si>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</si>
  <si>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</si>
  <si>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</si>
  <si>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</si>
  <si>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</si>
  <si>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</si>
  <si>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</si>
  <si>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</si>
  <si>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</si>
  <si>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</si>
  <si>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</si>
  <si>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</si>
  <si>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</si>
  <si>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</si>
  <si>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</si>
  <si>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</si>
  <si>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</si>
  <si>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</si>
  <si>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</si>
  <si>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</si>
  <si>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</si>
  <si>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</si>
  <si>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</si>
  <si>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</si>
  <si>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</si>
  <si>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</si>
  <si>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</si>
  <si>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</si>
  <si>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</si>
  <si>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</si>
  <si>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</si>
  <si>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</si>
  <si>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</si>
  <si>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</si>
  <si>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</si>
  <si>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</si>
  <si>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</si>
  <si>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</si>
  <si>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</si>
  <si>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</si>
  <si>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</si>
  <si>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</si>
  <si>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</si>
  <si>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</si>
  <si>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</si>
  <si>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</si>
  <si>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</si>
  <si>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</si>
  <si>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</si>
  <si>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</si>
  <si>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</si>
  <si>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</si>
  <si>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</si>
  <si>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</si>
  <si>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</si>
  <si>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</si>
  <si>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</si>
  <si>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</si>
  <si>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</si>
  <si>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</si>
  <si>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</si>
  <si>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</si>
  <si>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</si>
  <si>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</si>
  <si>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ｻﾜﾗｸﾗﾌﾞ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</si>
  <si>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</si>
  <si>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</si>
  <si>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</si>
  <si>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鎌形　</t>
    <rPh sb="0" eb="2">
      <t>カマガタ</t>
    </rPh>
    <phoneticPr fontId="2"/>
  </si>
  <si>
    <t>明男</t>
    <rPh sb="0" eb="2">
      <t>アキオ</t>
    </rPh>
    <phoneticPr fontId="2"/>
  </si>
  <si>
    <t>ｶﾏｶﾞﾀ</t>
    <phoneticPr fontId="2"/>
  </si>
  <si>
    <t>ｱｷｵ</t>
    <phoneticPr fontId="2"/>
  </si>
  <si>
    <t>２８９</t>
    <phoneticPr fontId="2"/>
  </si>
  <si>
    <t>０３０１</t>
    <phoneticPr fontId="2"/>
  </si>
  <si>
    <t>千葉県香取市一ノ分目７５７－２</t>
    <rPh sb="0" eb="6">
      <t>チバケンカトリシ</t>
    </rPh>
    <rPh sb="6" eb="7">
      <t>イチ</t>
    </rPh>
    <rPh sb="8" eb="10">
      <t>ワケメ</t>
    </rPh>
    <phoneticPr fontId="2"/>
  </si>
  <si>
    <t>０８０</t>
    <phoneticPr fontId="2"/>
  </si>
  <si>
    <t>６６５１</t>
    <phoneticPr fontId="2"/>
  </si>
  <si>
    <t>９９４８</t>
    <phoneticPr fontId="2"/>
  </si>
  <si>
    <t>伊能</t>
    <rPh sb="0" eb="2">
      <t>イノウ</t>
    </rPh>
    <phoneticPr fontId="2"/>
  </si>
  <si>
    <t>諒</t>
    <rPh sb="0" eb="1">
      <t>リョウ</t>
    </rPh>
    <phoneticPr fontId="2"/>
  </si>
  <si>
    <t>ｲﾉｳ</t>
    <phoneticPr fontId="2"/>
  </si>
  <si>
    <t>ﾘｮｳ</t>
    <phoneticPr fontId="2"/>
  </si>
  <si>
    <t>沙代子</t>
    <rPh sb="0" eb="3">
      <t>サヨコ</t>
    </rPh>
    <phoneticPr fontId="2"/>
  </si>
  <si>
    <t>ﾅﾘﾀ</t>
    <phoneticPr fontId="2"/>
  </si>
  <si>
    <t>ｻﾖｺ</t>
    <phoneticPr fontId="2"/>
  </si>
  <si>
    <t>柴入</t>
    <rPh sb="0" eb="2">
      <t>シバイリ</t>
    </rPh>
    <phoneticPr fontId="2"/>
  </si>
  <si>
    <t>理世</t>
    <rPh sb="0" eb="1">
      <t>リ</t>
    </rPh>
    <rPh sb="1" eb="2">
      <t>ヨ</t>
    </rPh>
    <phoneticPr fontId="2"/>
  </si>
  <si>
    <t>ｼﾊﾞｲﾘ</t>
    <phoneticPr fontId="2"/>
  </si>
  <si>
    <t>ﾐﾁﾖ</t>
    <phoneticPr fontId="2"/>
  </si>
  <si>
    <t>２８７</t>
    <phoneticPr fontId="2"/>
  </si>
  <si>
    <t>０３１４</t>
    <phoneticPr fontId="2"/>
  </si>
  <si>
    <t>千葉県香取市野田８０４－２</t>
    <rPh sb="0" eb="6">
      <t>チバケンカトリシ</t>
    </rPh>
    <rPh sb="6" eb="8">
      <t>ノダ</t>
    </rPh>
    <phoneticPr fontId="2"/>
  </si>
  <si>
    <t>６６２８</t>
    <phoneticPr fontId="2"/>
  </si>
  <si>
    <t>９７９２</t>
    <phoneticPr fontId="2"/>
  </si>
  <si>
    <t>００３３</t>
    <phoneticPr fontId="2"/>
  </si>
  <si>
    <t>千葉県香取市牧野１７７－３</t>
    <rPh sb="0" eb="6">
      <t>チバケンカトリシ</t>
    </rPh>
    <rPh sb="6" eb="8">
      <t>マキノ</t>
    </rPh>
    <phoneticPr fontId="2"/>
  </si>
  <si>
    <t>０９０</t>
    <phoneticPr fontId="2"/>
  </si>
  <si>
    <t>４４３５</t>
    <phoneticPr fontId="2"/>
  </si>
  <si>
    <t>７００９</t>
    <phoneticPr fontId="2"/>
  </si>
  <si>
    <t>千葉県香取市牧野２０１８－１－１０１</t>
    <rPh sb="0" eb="6">
      <t>チバケンカトリシ</t>
    </rPh>
    <rPh sb="6" eb="8">
      <t>マキノ</t>
    </rPh>
    <phoneticPr fontId="2"/>
  </si>
  <si>
    <t>１１３０</t>
    <phoneticPr fontId="2"/>
  </si>
  <si>
    <t>６５８７</t>
    <phoneticPr fontId="2"/>
  </si>
  <si>
    <t>①</t>
    <phoneticPr fontId="2"/>
  </si>
  <si>
    <t>咲那</t>
    <rPh sb="0" eb="1">
      <t>サ</t>
    </rPh>
    <rPh sb="1" eb="2">
      <t>ナ</t>
    </rPh>
    <phoneticPr fontId="2"/>
  </si>
  <si>
    <t>ｻﾅ</t>
    <phoneticPr fontId="2"/>
  </si>
  <si>
    <t>櫻井</t>
    <rPh sb="0" eb="2">
      <t>サクライ</t>
    </rPh>
    <phoneticPr fontId="2"/>
  </si>
  <si>
    <t>陽依</t>
    <rPh sb="0" eb="1">
      <t>ヨウ</t>
    </rPh>
    <rPh sb="1" eb="2">
      <t>イ</t>
    </rPh>
    <phoneticPr fontId="2"/>
  </si>
  <si>
    <t>ｻｸﾗｲ</t>
    <phoneticPr fontId="2"/>
  </si>
  <si>
    <t>ﾋﾖﾘ</t>
    <phoneticPr fontId="2"/>
  </si>
  <si>
    <t>平井</t>
    <rPh sb="0" eb="2">
      <t>ヒライ</t>
    </rPh>
    <phoneticPr fontId="2"/>
  </si>
  <si>
    <t>ﾋﾗｲ</t>
    <phoneticPr fontId="2"/>
  </si>
  <si>
    <t>ｻｸ</t>
    <phoneticPr fontId="2"/>
  </si>
  <si>
    <t>幸来</t>
    <rPh sb="0" eb="1">
      <t>サチ</t>
    </rPh>
    <rPh sb="1" eb="2">
      <t>ク</t>
    </rPh>
    <phoneticPr fontId="2"/>
  </si>
  <si>
    <t>本宮</t>
    <rPh sb="0" eb="2">
      <t>モトミヤ</t>
    </rPh>
    <phoneticPr fontId="2"/>
  </si>
  <si>
    <t>結菜</t>
    <rPh sb="0" eb="2">
      <t>ユイナ</t>
    </rPh>
    <phoneticPr fontId="2"/>
  </si>
  <si>
    <t>ﾓﾄﾐﾔ</t>
    <phoneticPr fontId="2"/>
  </si>
  <si>
    <t>ﾕｲﾅ</t>
    <phoneticPr fontId="2"/>
  </si>
  <si>
    <t>崎山</t>
    <rPh sb="0" eb="2">
      <t>サキヤマ</t>
    </rPh>
    <phoneticPr fontId="2"/>
  </si>
  <si>
    <t>叶碧</t>
    <rPh sb="0" eb="1">
      <t>カナ</t>
    </rPh>
    <rPh sb="1" eb="2">
      <t>アオイ</t>
    </rPh>
    <phoneticPr fontId="2"/>
  </si>
  <si>
    <t>ｻｷﾔﾏ</t>
    <phoneticPr fontId="2"/>
  </si>
  <si>
    <t>ﾄｱ</t>
    <phoneticPr fontId="2"/>
  </si>
  <si>
    <t>乃碧</t>
    <rPh sb="0" eb="1">
      <t>ノ</t>
    </rPh>
    <rPh sb="1" eb="2">
      <t>アオイ</t>
    </rPh>
    <phoneticPr fontId="2"/>
  </si>
  <si>
    <t>ﾉｱ</t>
    <phoneticPr fontId="2"/>
  </si>
  <si>
    <t>恵茉</t>
    <rPh sb="0" eb="2">
      <t>エマ</t>
    </rPh>
    <phoneticPr fontId="2"/>
  </si>
  <si>
    <t>ｴﾏ</t>
    <phoneticPr fontId="2"/>
  </si>
  <si>
    <t>莉朱</t>
    <rPh sb="0" eb="1">
      <t>リ</t>
    </rPh>
    <rPh sb="1" eb="2">
      <t>シュ</t>
    </rPh>
    <phoneticPr fontId="2"/>
  </si>
  <si>
    <t>ﾘｱ</t>
    <phoneticPr fontId="2"/>
  </si>
  <si>
    <t>香取市立小見川中央小学校</t>
    <rPh sb="0" eb="4">
      <t>カトリシリツ</t>
    </rPh>
    <rPh sb="4" eb="7">
      <t>オミガワ</t>
    </rPh>
    <rPh sb="7" eb="9">
      <t>チュウオウ</t>
    </rPh>
    <rPh sb="9" eb="12">
      <t>ショウガッコウ</t>
    </rPh>
    <phoneticPr fontId="2"/>
  </si>
  <si>
    <t>香取市立佐原小学校</t>
    <rPh sb="0" eb="9">
      <t>カトリシリツサワラショウガッコウ</t>
    </rPh>
    <phoneticPr fontId="2"/>
  </si>
  <si>
    <t>神栖市立息栖小学校</t>
    <rPh sb="0" eb="4">
      <t>カミスシリツ</t>
    </rPh>
    <rPh sb="4" eb="6">
      <t>イキス</t>
    </rPh>
    <rPh sb="6" eb="9">
      <t>ショウガッコウ</t>
    </rPh>
    <phoneticPr fontId="2"/>
  </si>
  <si>
    <t>香取市立水の郷小学校</t>
    <rPh sb="0" eb="4">
      <t>カトリシリツ</t>
    </rPh>
    <rPh sb="4" eb="5">
      <t>ミズ</t>
    </rPh>
    <rPh sb="6" eb="7">
      <t>サト</t>
    </rPh>
    <rPh sb="7" eb="10">
      <t>ショウガッコウ</t>
    </rPh>
    <phoneticPr fontId="2"/>
  </si>
  <si>
    <t>香取市立佐原小学校</t>
    <rPh sb="0" eb="2">
      <t>カトリ</t>
    </rPh>
    <rPh sb="2" eb="4">
      <t>シリツ</t>
    </rPh>
    <rPh sb="4" eb="6">
      <t>サワラ</t>
    </rPh>
    <rPh sb="6" eb="9">
      <t>ショウガッコウ</t>
    </rPh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</si>
  <si>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</si>
  <si>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富里市立日吉台小学校</t>
    <rPh sb="0" eb="2">
      <t>トミサト</t>
    </rPh>
    <rPh sb="2" eb="4">
      <t>シリツ</t>
    </rPh>
    <rPh sb="4" eb="7">
      <t>ヒヨシダイ</t>
    </rPh>
    <rPh sb="7" eb="10">
      <t>ショウガッコウ</t>
    </rPh>
    <phoneticPr fontId="2"/>
  </si>
  <si>
    <t>日下部</t>
    <rPh sb="0" eb="3">
      <t>クサカベ</t>
    </rPh>
    <phoneticPr fontId="2"/>
  </si>
  <si>
    <t>心咲姫</t>
    <rPh sb="0" eb="1">
      <t>ココロ</t>
    </rPh>
    <rPh sb="1" eb="3">
      <t>ザキヒメ</t>
    </rPh>
    <phoneticPr fontId="2"/>
  </si>
  <si>
    <t>ｸｻｶﾍﾞ</t>
    <phoneticPr fontId="2"/>
  </si>
  <si>
    <t>ﾐｻｷ</t>
    <phoneticPr fontId="2"/>
  </si>
  <si>
    <t>神栖市立大野原小学校</t>
    <rPh sb="0" eb="3">
      <t>カミスシ</t>
    </rPh>
    <rPh sb="3" eb="4">
      <t>リツ</t>
    </rPh>
    <rPh sb="4" eb="7">
      <t>オオノハラ</t>
    </rPh>
    <rPh sb="7" eb="10">
      <t>ショウガッコウ</t>
    </rPh>
    <phoneticPr fontId="2"/>
  </si>
  <si>
    <t>瑞木</t>
    <rPh sb="0" eb="1">
      <t>ズイ</t>
    </rPh>
    <rPh sb="1" eb="2">
      <t>キ</t>
    </rPh>
    <phoneticPr fontId="2"/>
  </si>
  <si>
    <t>千尋</t>
    <rPh sb="0" eb="2">
      <t>チヒロ</t>
    </rPh>
    <phoneticPr fontId="2"/>
  </si>
  <si>
    <t>ﾐｽﾞｷ</t>
    <phoneticPr fontId="2"/>
  </si>
  <si>
    <t>ﾁﾋﾛ</t>
    <phoneticPr fontId="2"/>
  </si>
  <si>
    <t>潮来市立津知小学校</t>
    <rPh sb="0" eb="4">
      <t>イタコシリツ</t>
    </rPh>
    <rPh sb="4" eb="6">
      <t>ツチ</t>
    </rPh>
    <rPh sb="6" eb="9">
      <t>ショウガッコウ</t>
    </rPh>
    <phoneticPr fontId="2"/>
  </si>
  <si>
    <t>岡澤</t>
    <rPh sb="0" eb="2">
      <t>オカザワ</t>
    </rPh>
    <phoneticPr fontId="2"/>
  </si>
  <si>
    <t>南月</t>
    <rPh sb="0" eb="1">
      <t>ミナミ</t>
    </rPh>
    <rPh sb="1" eb="2">
      <t>ツキ</t>
    </rPh>
    <phoneticPr fontId="2"/>
  </si>
  <si>
    <t>ｵｶｻﾞﾜ</t>
    <phoneticPr fontId="2"/>
  </si>
  <si>
    <t>ﾅﾂｷ</t>
    <phoneticPr fontId="2"/>
  </si>
  <si>
    <t>香取市立香取小学校</t>
    <rPh sb="0" eb="4">
      <t>カトリシリツ</t>
    </rPh>
    <rPh sb="4" eb="6">
      <t>カトリ</t>
    </rPh>
    <rPh sb="6" eb="9">
      <t>ショウガッコウ</t>
    </rPh>
    <phoneticPr fontId="2"/>
  </si>
  <si>
    <t>陽南</t>
    <rPh sb="0" eb="1">
      <t>ヨウ</t>
    </rPh>
    <rPh sb="1" eb="2">
      <t>ミナミ</t>
    </rPh>
    <phoneticPr fontId="2"/>
  </si>
  <si>
    <t>ﾋﾅﾐ</t>
    <phoneticPr fontId="2"/>
  </si>
  <si>
    <t>香取市立香取小学校</t>
    <rPh sb="0" eb="9">
      <t>カトリシリツカトリショウガッコウ</t>
    </rPh>
    <phoneticPr fontId="2"/>
  </si>
  <si>
    <t>コートもベンチも心は一つ！
行くぜ！全国！！
『一意専心』粘りのバレー！</t>
    <rPh sb="8" eb="9">
      <t>ココロ</t>
    </rPh>
    <rPh sb="10" eb="11">
      <t>ヒト</t>
    </rPh>
    <rPh sb="14" eb="15">
      <t>イ</t>
    </rPh>
    <rPh sb="18" eb="20">
      <t>ゼンコク</t>
    </rPh>
    <rPh sb="24" eb="26">
      <t>イチイ</t>
    </rPh>
    <rPh sb="26" eb="28">
      <t>センシン</t>
    </rPh>
    <rPh sb="29" eb="30">
      <t>ネバ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</si>
</sst>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Yu Gothic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5</xdr:col>
      <xdr:colOff>85726</xdr:colOff>
      <xdr:row>20</xdr:row>
      <xdr:rowOff>76200</xdr:rowOff>
    </xdr:from>
    <xdr:to>
      <xdr:col>5</xdr:col>
      <xdr:colOff>276226</xdr:colOff>
      <xdr:row>21</xdr:row>
      <xdr:rowOff>123824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2705101" y="4552950"/>
          <a:ext cx="190500" cy="2285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7</xdr:col>
      <xdr:colOff>276225</xdr:colOff>
      <xdr:row>20</xdr:row>
      <xdr:rowOff>38101</xdr:rowOff>
    </xdr:from>
    <xdr:to>
      <xdr:col>8</xdr:col>
      <xdr:colOff>0</xdr:colOff>
      <xdr:row>21</xdr:row>
      <xdr:rowOff>47626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 flipH="1">
          <a:off x="3924300" y="4514851"/>
          <a:ext cx="190500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C46" sqref="C46:D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5" customHeight="1">
      <c r="A2" s="118" t="s">
        <v>121</v>
      </c>
      <c r="B2" s="119"/>
      <c r="C2" s="120" t="s">
        <v>133</v>
      </c>
      <c r="D2" s="121"/>
      <c r="E2" s="121"/>
      <c r="F2" s="121"/>
      <c r="G2" s="121"/>
      <c r="H2" s="121"/>
      <c r="I2" s="122"/>
      <c r="J2" s="92" t="s">
        <v>119</v>
      </c>
      <c r="K2" s="225"/>
      <c r="L2" s="225"/>
      <c r="M2" s="225"/>
      <c r="N2" s="225"/>
      <c r="O2" s="226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132</v>
      </c>
      <c r="D3" s="126"/>
      <c r="E3" s="126"/>
      <c r="F3" s="126"/>
      <c r="G3" s="126"/>
      <c r="H3" s="126"/>
      <c r="I3" s="127"/>
      <c r="J3" s="222" t="s">
        <v>91</v>
      </c>
      <c r="K3" s="223"/>
      <c r="L3" s="223"/>
      <c r="M3" s="223"/>
      <c r="N3" s="223"/>
      <c r="O3" s="224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4" t="s">
        <v>113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4" t="s">
        <v>123</v>
      </c>
      <c r="B4" s="235"/>
      <c r="C4" s="227">
        <v>430815302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1">
        <v>22016</v>
      </c>
      <c r="K5" s="201"/>
      <c r="L5" s="201"/>
      <c r="M5" s="201"/>
      <c r="N5" s="201"/>
      <c r="O5" s="201"/>
      <c r="P5" s="170" t="s">
        <v>135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136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7" t="s">
        <v>107</v>
      </c>
      <c r="D6" s="148"/>
      <c r="E6" s="149" t="s">
        <v>108</v>
      </c>
      <c r="F6" s="150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4"/>
      <c r="B7" s="143"/>
      <c r="C7" s="110" t="s">
        <v>149</v>
      </c>
      <c r="D7" s="111"/>
      <c r="E7" s="112" t="s">
        <v>150</v>
      </c>
      <c r="F7" s="113"/>
      <c r="G7" s="203">
        <v>500694865</v>
      </c>
      <c r="H7" s="203"/>
      <c r="I7" s="203"/>
      <c r="J7" s="203"/>
      <c r="K7" s="203"/>
      <c r="L7" s="203"/>
      <c r="M7" s="203">
        <v>524491</v>
      </c>
      <c r="N7" s="203"/>
      <c r="O7" s="203"/>
      <c r="P7" s="175" t="s">
        <v>7</v>
      </c>
      <c r="Q7" s="176"/>
      <c r="R7" s="145" t="s">
        <v>141</v>
      </c>
      <c r="S7" s="146"/>
      <c r="T7" s="146"/>
      <c r="U7" s="146"/>
      <c r="V7" s="27" t="s">
        <v>8</v>
      </c>
      <c r="W7" s="134" t="s">
        <v>159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34</v>
      </c>
    </row>
    <row r="8" spans="1:51" ht="18" customHeight="1">
      <c r="A8" s="74"/>
      <c r="B8" s="143"/>
      <c r="C8" s="114" t="s">
        <v>147</v>
      </c>
      <c r="D8" s="115"/>
      <c r="E8" s="116" t="s">
        <v>148</v>
      </c>
      <c r="F8" s="117"/>
      <c r="G8" s="203"/>
      <c r="H8" s="203"/>
      <c r="I8" s="203"/>
      <c r="J8" s="203"/>
      <c r="K8" s="203"/>
      <c r="L8" s="203"/>
      <c r="M8" s="203"/>
      <c r="N8" s="203"/>
      <c r="O8" s="203"/>
      <c r="P8" s="204" t="s">
        <v>160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1" t="s">
        <v>161</v>
      </c>
      <c r="AL8" s="62"/>
      <c r="AM8" s="62"/>
      <c r="AN8" s="62"/>
      <c r="AO8" s="37" t="s">
        <v>11</v>
      </c>
      <c r="AP8" s="63" t="s">
        <v>162</v>
      </c>
      <c r="AQ8" s="62"/>
      <c r="AR8" s="62"/>
      <c r="AS8" s="64"/>
      <c r="AT8" s="53"/>
    </row>
    <row r="9" spans="1:51" ht="14.45" customHeight="1">
      <c r="A9" s="74" t="s">
        <v>82</v>
      </c>
      <c r="B9" s="143"/>
      <c r="C9" s="110" t="s">
        <v>139</v>
      </c>
      <c r="D9" s="111"/>
      <c r="E9" s="112" t="s">
        <v>140</v>
      </c>
      <c r="F9" s="113"/>
      <c r="G9" s="203">
        <v>507243709</v>
      </c>
      <c r="H9" s="203"/>
      <c r="I9" s="203"/>
      <c r="J9" s="203">
        <v>18423</v>
      </c>
      <c r="K9" s="203"/>
      <c r="L9" s="203"/>
      <c r="M9" s="203">
        <v>441967</v>
      </c>
      <c r="N9" s="203"/>
      <c r="O9" s="203"/>
      <c r="P9" s="175" t="s">
        <v>7</v>
      </c>
      <c r="Q9" s="176"/>
      <c r="R9" s="145" t="s">
        <v>158</v>
      </c>
      <c r="S9" s="146"/>
      <c r="T9" s="146"/>
      <c r="U9" s="146"/>
      <c r="V9" s="27" t="s">
        <v>8</v>
      </c>
      <c r="W9" s="134" t="s">
        <v>142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144</v>
      </c>
      <c r="AM9" s="60"/>
      <c r="AN9" s="60"/>
      <c r="AO9" s="60"/>
      <c r="AP9" s="60"/>
      <c r="AQ9" s="60"/>
      <c r="AR9" s="60"/>
      <c r="AS9" s="36" t="s">
        <v>126</v>
      </c>
      <c r="AT9" s="54">
        <v>64</v>
      </c>
    </row>
    <row r="10" spans="1:51" ht="18" customHeight="1">
      <c r="A10" s="74"/>
      <c r="B10" s="143"/>
      <c r="C10" s="114" t="s">
        <v>137</v>
      </c>
      <c r="D10" s="115"/>
      <c r="E10" s="116" t="s">
        <v>138</v>
      </c>
      <c r="F10" s="117"/>
      <c r="G10" s="203"/>
      <c r="H10" s="203"/>
      <c r="I10" s="203"/>
      <c r="J10" s="203"/>
      <c r="K10" s="203"/>
      <c r="L10" s="203"/>
      <c r="M10" s="203"/>
      <c r="N10" s="203"/>
      <c r="O10" s="203"/>
      <c r="P10" s="137" t="s">
        <v>143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1" t="s">
        <v>145</v>
      </c>
      <c r="AL10" s="62"/>
      <c r="AM10" s="62"/>
      <c r="AN10" s="62"/>
      <c r="AO10" s="37" t="s">
        <v>127</v>
      </c>
      <c r="AP10" s="63" t="s">
        <v>146</v>
      </c>
      <c r="AQ10" s="62"/>
      <c r="AR10" s="62"/>
      <c r="AS10" s="64"/>
      <c r="AT10" s="54"/>
    </row>
    <row r="11" spans="1:51" ht="14.45" customHeight="1">
      <c r="A11" s="74" t="s">
        <v>83</v>
      </c>
      <c r="B11" s="143"/>
      <c r="C11" s="110" t="s">
        <v>152</v>
      </c>
      <c r="D11" s="111"/>
      <c r="E11" s="112" t="s">
        <v>153</v>
      </c>
      <c r="F11" s="113"/>
      <c r="G11" s="203">
        <v>521908021</v>
      </c>
      <c r="H11" s="203"/>
      <c r="I11" s="203"/>
      <c r="J11" s="203"/>
      <c r="K11" s="203"/>
      <c r="L11" s="203"/>
      <c r="M11" s="203">
        <v>523192</v>
      </c>
      <c r="N11" s="203"/>
      <c r="O11" s="203"/>
      <c r="P11" s="175" t="s">
        <v>7</v>
      </c>
      <c r="Q11" s="176"/>
      <c r="R11" s="145" t="s">
        <v>158</v>
      </c>
      <c r="S11" s="146"/>
      <c r="T11" s="146"/>
      <c r="U11" s="146"/>
      <c r="V11" s="27" t="s">
        <v>8</v>
      </c>
      <c r="W11" s="134" t="s">
        <v>163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59" t="s">
        <v>165</v>
      </c>
      <c r="AM11" s="60"/>
      <c r="AN11" s="60"/>
      <c r="AO11" s="60"/>
      <c r="AP11" s="60"/>
      <c r="AQ11" s="60"/>
      <c r="AR11" s="60"/>
      <c r="AS11" s="36" t="s">
        <v>126</v>
      </c>
      <c r="AT11" s="54">
        <v>42</v>
      </c>
    </row>
    <row r="12" spans="1:51" ht="18" customHeight="1">
      <c r="A12" s="74"/>
      <c r="B12" s="143"/>
      <c r="C12" s="114" t="s">
        <v>135</v>
      </c>
      <c r="D12" s="115"/>
      <c r="E12" s="116" t="s">
        <v>151</v>
      </c>
      <c r="F12" s="117"/>
      <c r="G12" s="203"/>
      <c r="H12" s="203"/>
      <c r="I12" s="203"/>
      <c r="J12" s="203"/>
      <c r="K12" s="203"/>
      <c r="L12" s="203"/>
      <c r="M12" s="203"/>
      <c r="N12" s="203"/>
      <c r="O12" s="203"/>
      <c r="P12" s="137" t="s">
        <v>164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61" t="s">
        <v>166</v>
      </c>
      <c r="AL12" s="62"/>
      <c r="AM12" s="62"/>
      <c r="AN12" s="62"/>
      <c r="AO12" s="37" t="s">
        <v>127</v>
      </c>
      <c r="AP12" s="63" t="s">
        <v>167</v>
      </c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77"/>
      <c r="D13" s="111"/>
      <c r="E13" s="111"/>
      <c r="F13" s="113"/>
      <c r="G13" s="208"/>
      <c r="H13" s="208"/>
      <c r="I13" s="208"/>
      <c r="J13" s="208"/>
      <c r="K13" s="208"/>
      <c r="L13" s="208"/>
      <c r="M13" s="208"/>
      <c r="N13" s="208"/>
      <c r="O13" s="208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55"/>
    </row>
    <row r="14" spans="1:51" ht="18" customHeight="1">
      <c r="A14" s="74"/>
      <c r="B14" s="143"/>
      <c r="C14" s="205"/>
      <c r="D14" s="115"/>
      <c r="E14" s="115"/>
      <c r="F14" s="117"/>
      <c r="G14" s="208"/>
      <c r="H14" s="208"/>
      <c r="I14" s="208"/>
      <c r="J14" s="208"/>
      <c r="K14" s="208"/>
      <c r="L14" s="208"/>
      <c r="M14" s="208"/>
      <c r="N14" s="208"/>
      <c r="O14" s="208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55"/>
    </row>
    <row r="15" spans="1:51" ht="15" customHeight="1">
      <c r="A15" s="209" t="s">
        <v>98</v>
      </c>
      <c r="B15" s="143"/>
      <c r="C15" s="110" t="s">
        <v>156</v>
      </c>
      <c r="D15" s="111"/>
      <c r="E15" s="112" t="s">
        <v>157</v>
      </c>
      <c r="F15" s="113"/>
      <c r="G15" s="208"/>
      <c r="H15" s="208"/>
      <c r="I15" s="208"/>
      <c r="J15" s="208"/>
      <c r="K15" s="208"/>
      <c r="L15" s="208"/>
      <c r="M15" s="208"/>
      <c r="N15" s="208"/>
      <c r="O15" s="208"/>
      <c r="P15" s="175" t="s">
        <v>7</v>
      </c>
      <c r="Q15" s="176"/>
      <c r="R15" s="146" t="s">
        <v>158</v>
      </c>
      <c r="S15" s="146"/>
      <c r="T15" s="146"/>
      <c r="U15" s="146"/>
      <c r="V15" s="27" t="s">
        <v>8</v>
      </c>
      <c r="W15" s="134" t="s">
        <v>163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144</v>
      </c>
      <c r="AM15" s="60"/>
      <c r="AN15" s="60"/>
      <c r="AO15" s="60"/>
      <c r="AP15" s="60"/>
      <c r="AQ15" s="60"/>
      <c r="AR15" s="60"/>
      <c r="AS15" s="36" t="s">
        <v>126</v>
      </c>
      <c r="AT15" s="54">
        <v>39</v>
      </c>
    </row>
    <row r="16" spans="1:51" ht="18" customHeight="1">
      <c r="A16" s="74"/>
      <c r="B16" s="143"/>
      <c r="C16" s="114" t="s">
        <v>154</v>
      </c>
      <c r="D16" s="115"/>
      <c r="E16" s="116" t="s">
        <v>155</v>
      </c>
      <c r="F16" s="117"/>
      <c r="G16" s="208"/>
      <c r="H16" s="208"/>
      <c r="I16" s="208"/>
      <c r="J16" s="208"/>
      <c r="K16" s="208"/>
      <c r="L16" s="208"/>
      <c r="M16" s="208"/>
      <c r="N16" s="208"/>
      <c r="O16" s="208"/>
      <c r="P16" s="137" t="s">
        <v>168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169</v>
      </c>
      <c r="AL16" s="62"/>
      <c r="AM16" s="62"/>
      <c r="AN16" s="62"/>
      <c r="AO16" s="37" t="s">
        <v>127</v>
      </c>
      <c r="AP16" s="63" t="s">
        <v>170</v>
      </c>
      <c r="AQ16" s="62"/>
      <c r="AR16" s="62"/>
      <c r="AS16" s="64"/>
      <c r="AT16" s="54"/>
    </row>
    <row r="17" spans="1:46">
      <c r="A17" s="74" t="s">
        <v>0</v>
      </c>
      <c r="B17" s="143"/>
      <c r="C17" s="195" t="str">
        <f>IF(P16="","",P16)</f>
        <v>千葉県香取市牧野２０１８－１－１０１</v>
      </c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3"/>
      <c r="C19" s="195" t="str">
        <f>IF(AL15="","",AL15&amp;"-"&amp;AK16&amp;"-"&amp;AP16)</f>
        <v>０８０-１１３０-６５８７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3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3"/>
      <c r="C21" s="218"/>
      <c r="D21" s="210"/>
      <c r="E21" s="210"/>
      <c r="F21" s="210"/>
      <c r="G21" s="210"/>
      <c r="H21" s="21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33"/>
      <c r="C22" s="219"/>
      <c r="D22" s="211"/>
      <c r="E22" s="211"/>
      <c r="F22" s="211"/>
      <c r="G22" s="211"/>
      <c r="H22" s="21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6" t="s">
        <v>130</v>
      </c>
      <c r="B23" s="141" t="s">
        <v>86</v>
      </c>
      <c r="C23" s="196" t="s">
        <v>105</v>
      </c>
      <c r="D23" s="197"/>
      <c r="E23" s="198" t="s">
        <v>106</v>
      </c>
      <c r="F23" s="199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3"/>
      <c r="C24" s="184" t="s">
        <v>103</v>
      </c>
      <c r="D24" s="185"/>
      <c r="E24" s="186" t="s">
        <v>104</v>
      </c>
      <c r="F24" s="187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200" t="s">
        <v>171</v>
      </c>
      <c r="C25" s="110" t="s">
        <v>152</v>
      </c>
      <c r="D25" s="111"/>
      <c r="E25" s="112" t="s">
        <v>173</v>
      </c>
      <c r="F25" s="113"/>
      <c r="G25" s="97">
        <v>6</v>
      </c>
      <c r="H25" s="98"/>
      <c r="I25" s="101" t="s">
        <v>200</v>
      </c>
      <c r="J25" s="102"/>
      <c r="K25" s="102"/>
      <c r="L25" s="98"/>
      <c r="M25" s="97">
        <v>520397826</v>
      </c>
      <c r="N25" s="102"/>
      <c r="O25" s="98"/>
      <c r="P25" s="97">
        <v>140</v>
      </c>
      <c r="Q25" s="102"/>
      <c r="R25" s="102"/>
      <c r="S25" s="102"/>
      <c r="T25" s="104"/>
      <c r="U25" s="1"/>
      <c r="V25" s="1"/>
      <c r="W25" s="1"/>
      <c r="X25" s="1"/>
      <c r="Y25" s="212">
        <v>10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4" t="s">
        <v>135</v>
      </c>
      <c r="D26" s="115"/>
      <c r="E26" s="116" t="s">
        <v>172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176</v>
      </c>
      <c r="D27" s="111"/>
      <c r="E27" s="112" t="s">
        <v>177</v>
      </c>
      <c r="F27" s="113"/>
      <c r="G27" s="97">
        <v>6</v>
      </c>
      <c r="H27" s="98"/>
      <c r="I27" s="101" t="s">
        <v>201</v>
      </c>
      <c r="J27" s="102"/>
      <c r="K27" s="102"/>
      <c r="L27" s="98"/>
      <c r="M27" s="97">
        <v>520705591</v>
      </c>
      <c r="N27" s="102"/>
      <c r="O27" s="98"/>
      <c r="P27" s="97">
        <v>150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4" t="s">
        <v>174</v>
      </c>
      <c r="D28" s="115"/>
      <c r="E28" s="116" t="s">
        <v>175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179</v>
      </c>
      <c r="D29" s="111"/>
      <c r="E29" s="112" t="s">
        <v>180</v>
      </c>
      <c r="F29" s="113"/>
      <c r="G29" s="97">
        <v>6</v>
      </c>
      <c r="H29" s="98"/>
      <c r="I29" s="101" t="s">
        <v>202</v>
      </c>
      <c r="J29" s="102"/>
      <c r="K29" s="102"/>
      <c r="L29" s="98"/>
      <c r="M29" s="97">
        <v>523061496</v>
      </c>
      <c r="N29" s="102"/>
      <c r="O29" s="98"/>
      <c r="P29" s="97">
        <v>150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4" t="s">
        <v>178</v>
      </c>
      <c r="D30" s="115"/>
      <c r="E30" s="116" t="s">
        <v>181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184</v>
      </c>
      <c r="D31" s="111"/>
      <c r="E31" s="112" t="s">
        <v>185</v>
      </c>
      <c r="F31" s="113"/>
      <c r="G31" s="97">
        <v>5</v>
      </c>
      <c r="H31" s="98"/>
      <c r="I31" s="101" t="s">
        <v>199</v>
      </c>
      <c r="J31" s="102"/>
      <c r="K31" s="102"/>
      <c r="L31" s="98"/>
      <c r="M31" s="97">
        <v>521485195</v>
      </c>
      <c r="N31" s="102"/>
      <c r="O31" s="98"/>
      <c r="P31" s="97">
        <v>148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4" t="s">
        <v>182</v>
      </c>
      <c r="D32" s="115"/>
      <c r="E32" s="116" t="s">
        <v>183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188</v>
      </c>
      <c r="D33" s="111"/>
      <c r="E33" s="112" t="s">
        <v>189</v>
      </c>
      <c r="F33" s="113"/>
      <c r="G33" s="97">
        <v>5</v>
      </c>
      <c r="H33" s="98"/>
      <c r="I33" s="101" t="s">
        <v>198</v>
      </c>
      <c r="J33" s="102"/>
      <c r="K33" s="102"/>
      <c r="L33" s="98"/>
      <c r="M33" s="97">
        <v>524027781</v>
      </c>
      <c r="N33" s="102"/>
      <c r="O33" s="98"/>
      <c r="P33" s="97">
        <v>135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4" t="s">
        <v>186</v>
      </c>
      <c r="D34" s="115"/>
      <c r="E34" s="116" t="s">
        <v>187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188</v>
      </c>
      <c r="D35" s="111"/>
      <c r="E35" s="112" t="s">
        <v>191</v>
      </c>
      <c r="F35" s="113"/>
      <c r="G35" s="97">
        <v>5</v>
      </c>
      <c r="H35" s="98"/>
      <c r="I35" s="101" t="s">
        <v>198</v>
      </c>
      <c r="J35" s="102"/>
      <c r="K35" s="102"/>
      <c r="L35" s="98"/>
      <c r="M35" s="97">
        <v>524027774</v>
      </c>
      <c r="N35" s="102"/>
      <c r="O35" s="98"/>
      <c r="P35" s="97">
        <v>140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4" t="s">
        <v>186</v>
      </c>
      <c r="D36" s="115"/>
      <c r="E36" s="116" t="s">
        <v>190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152</v>
      </c>
      <c r="D37" s="111"/>
      <c r="E37" s="112" t="s">
        <v>193</v>
      </c>
      <c r="F37" s="113"/>
      <c r="G37" s="97">
        <v>4</v>
      </c>
      <c r="H37" s="98"/>
      <c r="I37" s="101" t="s">
        <v>197</v>
      </c>
      <c r="J37" s="102"/>
      <c r="K37" s="102"/>
      <c r="L37" s="98"/>
      <c r="M37" s="97">
        <v>522083253</v>
      </c>
      <c r="N37" s="102"/>
      <c r="O37" s="98"/>
      <c r="P37" s="97">
        <v>128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4" t="s">
        <v>135</v>
      </c>
      <c r="D38" s="115"/>
      <c r="E38" s="116" t="s">
        <v>192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149</v>
      </c>
      <c r="D39" s="111"/>
      <c r="E39" s="112" t="s">
        <v>195</v>
      </c>
      <c r="F39" s="113"/>
      <c r="G39" s="97">
        <v>4</v>
      </c>
      <c r="H39" s="98"/>
      <c r="I39" s="101" t="s">
        <v>196</v>
      </c>
      <c r="J39" s="102"/>
      <c r="K39" s="102"/>
      <c r="L39" s="98"/>
      <c r="M39" s="97">
        <v>522669709</v>
      </c>
      <c r="N39" s="102"/>
      <c r="O39" s="98"/>
      <c r="P39" s="97">
        <v>145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4" t="s">
        <v>147</v>
      </c>
      <c r="D40" s="115"/>
      <c r="E40" s="116" t="s">
        <v>194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205</v>
      </c>
      <c r="D41" s="111"/>
      <c r="E41" s="112" t="s">
        <v>206</v>
      </c>
      <c r="F41" s="113"/>
      <c r="G41" s="97">
        <v>4</v>
      </c>
      <c r="H41" s="98"/>
      <c r="I41" s="101" t="s">
        <v>207</v>
      </c>
      <c r="J41" s="102"/>
      <c r="K41" s="102"/>
      <c r="L41" s="98"/>
      <c r="M41" s="97">
        <v>522669716</v>
      </c>
      <c r="N41" s="102"/>
      <c r="O41" s="98"/>
      <c r="P41" s="97">
        <v>144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4" t="s">
        <v>203</v>
      </c>
      <c r="D42" s="115"/>
      <c r="E42" s="116" t="s">
        <v>204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210</v>
      </c>
      <c r="D43" s="111"/>
      <c r="E43" s="112" t="s">
        <v>211</v>
      </c>
      <c r="F43" s="113"/>
      <c r="G43" s="97">
        <v>4</v>
      </c>
      <c r="H43" s="98"/>
      <c r="I43" s="101" t="s">
        <v>212</v>
      </c>
      <c r="J43" s="102"/>
      <c r="K43" s="102"/>
      <c r="L43" s="98"/>
      <c r="M43" s="97">
        <v>523885047</v>
      </c>
      <c r="N43" s="102"/>
      <c r="O43" s="98"/>
      <c r="P43" s="97">
        <v>143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4" t="s">
        <v>208</v>
      </c>
      <c r="D44" s="115"/>
      <c r="E44" s="116" t="s">
        <v>209</v>
      </c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215</v>
      </c>
      <c r="D45" s="111"/>
      <c r="E45" s="112" t="s">
        <v>219</v>
      </c>
      <c r="F45" s="113"/>
      <c r="G45" s="97">
        <v>6</v>
      </c>
      <c r="H45" s="98"/>
      <c r="I45" s="101" t="s">
        <v>217</v>
      </c>
      <c r="J45" s="102"/>
      <c r="K45" s="102"/>
      <c r="L45" s="98"/>
      <c r="M45" s="97">
        <v>525590833</v>
      </c>
      <c r="N45" s="102"/>
      <c r="O45" s="98"/>
      <c r="P45" s="97">
        <v>161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 t="s">
        <v>213</v>
      </c>
      <c r="D46" s="115"/>
      <c r="E46" s="116" t="s">
        <v>218</v>
      </c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10" t="s">
        <v>215</v>
      </c>
      <c r="D47" s="111"/>
      <c r="E47" s="112" t="s">
        <v>216</v>
      </c>
      <c r="F47" s="113"/>
      <c r="G47" s="97">
        <v>4</v>
      </c>
      <c r="H47" s="98"/>
      <c r="I47" s="101" t="s">
        <v>220</v>
      </c>
      <c r="J47" s="102"/>
      <c r="K47" s="102"/>
      <c r="L47" s="98"/>
      <c r="M47" s="97">
        <v>525590840</v>
      </c>
      <c r="N47" s="102"/>
      <c r="O47" s="98"/>
      <c r="P47" s="97">
        <v>140</v>
      </c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 t="s">
        <v>213</v>
      </c>
      <c r="D48" s="192"/>
      <c r="E48" s="193" t="s">
        <v>214</v>
      </c>
      <c r="F48" s="194"/>
      <c r="G48" s="174"/>
      <c r="H48" s="188"/>
      <c r="I48" s="174"/>
      <c r="J48" s="132"/>
      <c r="K48" s="132"/>
      <c r="L48" s="188"/>
      <c r="M48" s="174"/>
      <c r="N48" s="132"/>
      <c r="O48" s="188"/>
      <c r="P48" s="174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1" t="s">
        <v>221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36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10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22016</v>
      </c>
      <c r="B7" s="13" t="str">
        <f>IF(入力!C3="","",入力!C3)</f>
        <v>佐原クラブ</v>
      </c>
      <c r="C7" s="13" t="str">
        <f>IF(入力!C2="","",入力!C2)</f>
        <v>ｻﾜﾗｸﾗﾌﾞ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佐原</v>
      </c>
      <c r="T7" s="13"/>
      <c r="U7" s="13">
        <f>IF(入力!C4="","",入力!C4)</f>
        <v>430815302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伊能</v>
      </c>
      <c r="D16" s="13" t="str">
        <f>IF(入力!E8="","",入力!E8)</f>
        <v>諒</v>
      </c>
      <c r="E16" s="13" t="str">
        <f>IF(入力!C7="","",入力!C7)</f>
        <v>ｲﾉｳ</v>
      </c>
      <c r="F16" s="13" t="str">
        <f>IF(入力!E7="","",入力!E7)</f>
        <v>ﾘｮｳ</v>
      </c>
      <c r="G16" s="13">
        <f>IF(入力!G7="","",入力!G7)</f>
        <v>500694865</v>
      </c>
      <c r="H16" s="13" t="str">
        <f>IF(入力!J7="","",入力!J7)</f>
        <v/>
      </c>
      <c r="I16" s="13">
        <f>IF(入力!M7="","",入力!M7)</f>
        <v>524491</v>
      </c>
      <c r="J16" s="13"/>
      <c r="K16" s="13"/>
      <c r="L16" s="13">
        <f>IF(入力!AT7="","",入力!AT7)</f>
        <v>34</v>
      </c>
      <c r="M16" s="13"/>
      <c r="N16" s="13"/>
      <c r="O16" s="13"/>
      <c r="P16" s="13"/>
      <c r="Q16" s="13"/>
      <c r="R16" s="13" t="str">
        <f>IF(入力!R7="","",入力!R7)</f>
        <v>２８９</v>
      </c>
      <c r="S16" s="13" t="str">
        <f>IF(入力!W7="","",入力!W7)</f>
        <v>０３１４</v>
      </c>
      <c r="T16" s="13" t="str">
        <f>IF(入力!P8="","",入力!P8)</f>
        <v>千葉県香取市野田８０４－２</v>
      </c>
      <c r="U16" s="13" t="str">
        <f>IF(入力!AL7="","",入力!AL7)</f>
        <v>０８０</v>
      </c>
      <c r="V16" s="13" t="str">
        <f>IF(入力!AK8="","",入力!AK8)</f>
        <v>６６２８</v>
      </c>
      <c r="W16" s="13" t="str">
        <f>IF(入力!AP8="","",入力!AP8)</f>
        <v>９７９２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鎌形　</v>
      </c>
      <c r="D17" s="13" t="str">
        <f>IF(入力!E10="","",入力!E10)</f>
        <v>明男</v>
      </c>
      <c r="E17" s="13" t="str">
        <f>IF(入力!C9="","",入力!C9)</f>
        <v>ｶﾏｶﾞﾀ</v>
      </c>
      <c r="F17" s="13" t="str">
        <f>IF(入力!E9="","",入力!E9)</f>
        <v>ｱｷｵ</v>
      </c>
      <c r="G17" s="13">
        <f>IF(入力!G9="","",入力!G9)</f>
        <v>507243709</v>
      </c>
      <c r="H17" s="13">
        <f>IF(入力!J9="","",入力!J9)</f>
        <v>18423</v>
      </c>
      <c r="I17" s="13">
        <f>IF(入力!M9="","",入力!M9)</f>
        <v>441967</v>
      </c>
      <c r="J17" s="13"/>
      <c r="K17" s="13"/>
      <c r="L17" s="13">
        <f>IF(入力!AT9="","",入力!AT9)</f>
        <v>64</v>
      </c>
      <c r="M17" s="13"/>
      <c r="N17" s="13"/>
      <c r="O17" s="13"/>
      <c r="P17" s="13"/>
      <c r="Q17" s="13"/>
      <c r="R17" s="13" t="str">
        <f>IF(入力!R9="","",入力!R9)</f>
        <v>２８７</v>
      </c>
      <c r="S17" s="13" t="str">
        <f>IF(入力!W9="","",入力!W9)</f>
        <v>０３０１</v>
      </c>
      <c r="T17" s="13" t="str">
        <f>IF(入力!P10="","",入力!P10)</f>
        <v>千葉県香取市一ノ分目７５７－２</v>
      </c>
      <c r="U17" s="13" t="str">
        <f>IF(入力!AL9="","",入力!AL9)</f>
        <v>０８０</v>
      </c>
      <c r="V17" s="13" t="str">
        <f>IF(入力!AK10="","",入力!AK10)</f>
        <v>６６５１</v>
      </c>
      <c r="W17" s="13" t="str">
        <f>IF(入力!AP10="","",入力!AP10)</f>
        <v>９９４８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成田</v>
      </c>
      <c r="D20" s="13" t="str">
        <f>IF(入力!E12="","",入力!E12)</f>
        <v>沙代子</v>
      </c>
      <c r="E20" s="13" t="str">
        <f>IF(入力!C11="","",入力!C11)</f>
        <v>ﾅﾘﾀ</v>
      </c>
      <c r="F20" s="13" t="str">
        <f>IF(入力!E11="","",入力!E11)</f>
        <v>ｻﾖｺ</v>
      </c>
      <c r="G20" s="13">
        <f>IF(入力!G11="","",入力!G11)</f>
        <v>521908021</v>
      </c>
      <c r="H20" s="13" t="str">
        <f>IF(入力!J11="","",入力!J11)</f>
        <v/>
      </c>
      <c r="I20" s="13">
        <f>IF(入力!M11="","",入力!M11)</f>
        <v>523192</v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２８７</v>
      </c>
      <c r="S20" s="13" t="str">
        <f>IF(入力!W11="","",入力!W11)</f>
        <v>００３３</v>
      </c>
      <c r="T20" s="13" t="str">
        <f>IF(入力!P12="","",入力!P12)</f>
        <v>千葉県香取市牧野１７７－３</v>
      </c>
      <c r="U20" s="13" t="str">
        <f>IF(入力!AL11="","",入力!AL11)</f>
        <v>０９０</v>
      </c>
      <c r="V20" s="13" t="str">
        <f>IF(入力!AK12="","",入力!AK12)</f>
        <v>４４３５</v>
      </c>
      <c r="W20" s="13" t="str">
        <f>IF(入力!AP12="","",入力!AP12)</f>
        <v>７００９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柴入</v>
      </c>
      <c r="D22" s="13" t="str">
        <f>IF(入力!E16="","",入力!E16)</f>
        <v>理世</v>
      </c>
      <c r="E22" s="13" t="str">
        <f>IF(入力!C15="","",入力!C15)</f>
        <v>ｼﾊﾞｲﾘ</v>
      </c>
      <c r="F22" s="13" t="str">
        <f>IF(入力!E15="","",入力!E15)</f>
        <v>ﾐﾁﾖ</v>
      </c>
      <c r="G22" s="13"/>
      <c r="H22" s="13"/>
      <c r="I22" s="13"/>
      <c r="J22" s="13"/>
      <c r="K22" s="13"/>
      <c r="L22" s="13">
        <f>IF(入力!AT15="","",入力!AT15)</f>
        <v>39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２８７</v>
      </c>
      <c r="S22" s="13" t="str">
        <f>IF(入力!W15="","",入力!W15)</f>
        <v>００３３</v>
      </c>
      <c r="T22" s="13" t="str">
        <f>IF(入力!P16="","",入力!P16)</f>
        <v>千葉県香取市牧野２０１８－１－１０１</v>
      </c>
      <c r="U22" s="13" t="str">
        <f>IF(入力!AL15="","",入力!AL15)</f>
        <v>０８０</v>
      </c>
      <c r="V22" s="13" t="str">
        <f>IF(入力!AK16="","",入力!AK16)</f>
        <v>１１３０</v>
      </c>
      <c r="W22" s="13" t="str">
        <f>IF(入力!AP16="","",入力!AP16)</f>
        <v>６５８７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成田</v>
      </c>
      <c r="D24" s="51" t="str">
        <f>VLOOKUP($B$51,$A$53:$F$352,4)</f>
        <v>咲那</v>
      </c>
      <c r="E24" s="51" t="str">
        <f>VLOOKUP($B$51,$A$53:$F$352,5)</f>
        <v>ﾅﾘﾀ</v>
      </c>
      <c r="F24" s="51" t="str">
        <f>VLOOKUP($B$51,$A$53:$F$352,6)</f>
        <v>ｻﾅ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成田</v>
      </c>
      <c r="D53" s="13" t="str">
        <f>IF(入力!E26="","",入力!E26)</f>
        <v>咲那</v>
      </c>
      <c r="E53" s="13" t="str">
        <f>IF(入力!C25="","",入力!C25)</f>
        <v>ﾅﾘﾀ</v>
      </c>
      <c r="F53" s="13" t="str">
        <f>IF(入力!E25="","",入力!E25)</f>
        <v>ｻﾅ</v>
      </c>
      <c r="G53" s="13">
        <f>IF(入力!M25="","",入力!M25)</f>
        <v>520397826</v>
      </c>
      <c r="H53" s="13" t="str">
        <f>IF(入力!I25="","",入力!I25)</f>
        <v>香取市立佐原小学校</v>
      </c>
      <c r="I53" s="13">
        <f>IF(入力!G25="","",入力!G25)</f>
        <v>6</v>
      </c>
      <c r="J53" s="13">
        <f>IF(入力!P25="","",入力!P25)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櫻井</v>
      </c>
      <c r="D54" s="13" t="str">
        <f>IF(入力!E28="","",入力!E28)</f>
        <v>陽依</v>
      </c>
      <c r="E54" s="13" t="str">
        <f>IF(入力!C27="","",入力!C27)</f>
        <v>ｻｸﾗｲ</v>
      </c>
      <c r="F54" s="13" t="str">
        <f>IF(入力!E27="","",入力!E27)</f>
        <v>ﾋﾖﾘ</v>
      </c>
      <c r="G54" s="13">
        <f>IF(入力!M27="","",入力!M27)</f>
        <v>520705591</v>
      </c>
      <c r="H54" s="13" t="str">
        <f>IF(入力!I27="","",入力!I27)</f>
        <v>香取市立佐原小学校</v>
      </c>
      <c r="I54" s="13">
        <f>IF(入力!G27="","",入力!G27)</f>
        <v>6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平井</v>
      </c>
      <c r="D55" s="13" t="str">
        <f>IF(入力!E30="","",入力!E30)</f>
        <v>幸来</v>
      </c>
      <c r="E55" s="13" t="str">
        <f>IF(入力!C29="","",入力!C29)</f>
        <v>ﾋﾗｲ</v>
      </c>
      <c r="F55" s="13" t="str">
        <f>IF(入力!E29="","",入力!E29)</f>
        <v>ｻｸ</v>
      </c>
      <c r="G55" s="13">
        <f>IF(入力!M29="","",入力!M29)</f>
        <v>523061496</v>
      </c>
      <c r="H55" s="13" t="str">
        <f>IF(入力!I29="","",入力!I29)</f>
        <v>富里市立日吉台小学校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本宮</v>
      </c>
      <c r="D56" s="13" t="str">
        <f>IF(入力!E32="","",入力!E32)</f>
        <v>結菜</v>
      </c>
      <c r="E56" s="13" t="str">
        <f>IF(入力!C31="","",入力!C31)</f>
        <v>ﾓﾄﾐﾔ</v>
      </c>
      <c r="F56" s="13" t="str">
        <f>IF(入力!E31="","",入力!E31)</f>
        <v>ﾕｲﾅ</v>
      </c>
      <c r="G56" s="13">
        <f>IF(入力!M31="","",入力!M31)</f>
        <v>521485195</v>
      </c>
      <c r="H56" s="13" t="str">
        <f>IF(入力!I31="","",入力!I31)</f>
        <v>香取市立水の郷小学校</v>
      </c>
      <c r="I56" s="13">
        <f>IF(入力!G31="","",入力!G31)</f>
        <v>5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崎山</v>
      </c>
      <c r="D57" s="13" t="str">
        <f>IF(入力!E34="","",入力!E34)</f>
        <v>叶碧</v>
      </c>
      <c r="E57" s="13" t="str">
        <f>IF(入力!C33="","",入力!C33)</f>
        <v>ｻｷﾔﾏ</v>
      </c>
      <c r="F57" s="13" t="str">
        <f>IF(入力!E33="","",入力!E33)</f>
        <v>ﾄｱ</v>
      </c>
      <c r="G57" s="13">
        <f>IF(入力!M33="","",入力!M33)</f>
        <v>524027781</v>
      </c>
      <c r="H57" s="13" t="str">
        <f>IF(入力!I33="","",入力!I33)</f>
        <v>神栖市立息栖小学校</v>
      </c>
      <c r="I57" s="13">
        <f>IF(入力!G33="","",入力!G33)</f>
        <v>5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崎山</v>
      </c>
      <c r="D58" s="13" t="str">
        <f>IF(入力!E36="","",入力!E36)</f>
        <v>乃碧</v>
      </c>
      <c r="E58" s="13" t="str">
        <f>IF(入力!C35="","",入力!C35)</f>
        <v>ｻｷﾔﾏ</v>
      </c>
      <c r="F58" s="13" t="str">
        <f>IF(入力!E35="","",入力!E35)</f>
        <v>ﾉｱ</v>
      </c>
      <c r="G58" s="13">
        <f>IF(入力!M35="","",入力!M35)</f>
        <v>524027774</v>
      </c>
      <c r="H58" s="13" t="str">
        <f>IF(入力!I35="","",入力!I35)</f>
        <v>神栖市立息栖小学校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成田</v>
      </c>
      <c r="D59" s="13" t="str">
        <f>IF(入力!E38="","",入力!E38)</f>
        <v>恵茉</v>
      </c>
      <c r="E59" s="13" t="str">
        <f>IF(入力!C37="","",入力!C37)</f>
        <v>ﾅﾘﾀ</v>
      </c>
      <c r="F59" s="13" t="str">
        <f>IF(入力!E37="","",入力!E37)</f>
        <v>ｴﾏ</v>
      </c>
      <c r="G59" s="13">
        <f>IF(入力!M37="","",入力!M37)</f>
        <v>522083253</v>
      </c>
      <c r="H59" s="13" t="str">
        <f>IF(入力!I37="","",入力!I37)</f>
        <v>香取市立佐原小学校</v>
      </c>
      <c r="I59" s="13">
        <f>IF(入力!G37="","",入力!G37)</f>
        <v>4</v>
      </c>
      <c r="J59" s="13">
        <f>IF(入力!P37="","",入力!P37)</f>
        <v>128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伊能</v>
      </c>
      <c r="D60" s="13" t="str">
        <f>IF(入力!E40="","",入力!E40)</f>
        <v>莉朱</v>
      </c>
      <c r="E60" s="13" t="str">
        <f>IF(入力!C39="","",入力!C39)</f>
        <v>ｲﾉｳ</v>
      </c>
      <c r="F60" s="13" t="str">
        <f>IF(入力!E39="","",入力!E39)</f>
        <v>ﾘｱ</v>
      </c>
      <c r="G60" s="13">
        <f>IF(入力!M39="","",入力!M39)</f>
        <v>522669709</v>
      </c>
      <c r="H60" s="13" t="str">
        <f>IF(入力!I39="","",入力!I39)</f>
        <v>香取市立小見川中央小学校</v>
      </c>
      <c r="I60" s="13">
        <f>IF(入力!G39="","",入力!G39)</f>
        <v>4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日下部</v>
      </c>
      <c r="D61" s="13" t="str">
        <f>IF(入力!E42="","",入力!E42)</f>
        <v>心咲姫</v>
      </c>
      <c r="E61" s="13" t="str">
        <f>IF(入力!C41="","",入力!C41)</f>
        <v>ｸｻｶﾍﾞ</v>
      </c>
      <c r="F61" s="13" t="str">
        <f>IF(入力!E41="","",入力!E41)</f>
        <v>ﾐｻｷ</v>
      </c>
      <c r="G61" s="13">
        <f>IF(入力!M41="","",入力!M41)</f>
        <v>522669716</v>
      </c>
      <c r="H61" s="13" t="str">
        <f>IF(入力!I41="","",入力!I41)</f>
        <v>神栖市立大野原小学校</v>
      </c>
      <c r="I61" s="13">
        <f>IF(入力!G41="","",入力!G41)</f>
        <v>4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瑞木</v>
      </c>
      <c r="D62" s="13" t="str">
        <f>IF(入力!E44="","",入力!E44)</f>
        <v>千尋</v>
      </c>
      <c r="E62" s="13" t="str">
        <f>IF(入力!C43="","",入力!C43)</f>
        <v>ﾐｽﾞｷ</v>
      </c>
      <c r="F62" s="13" t="str">
        <f>IF(入力!E43="","",入力!E43)</f>
        <v>ﾁﾋﾛ</v>
      </c>
      <c r="G62" s="13">
        <f>IF(入力!M43="","",入力!M43)</f>
        <v>523885047</v>
      </c>
      <c r="H62" s="13" t="str">
        <f>IF(入力!I43="","",入力!I43)</f>
        <v>潮来市立津知小学校</v>
      </c>
      <c r="I62" s="13">
        <f>IF(入力!G43="","",入力!G43)</f>
        <v>4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岡澤</v>
      </c>
      <c r="D63" s="13" t="str">
        <f>IF(入力!E46="","",入力!E46)</f>
        <v>陽南</v>
      </c>
      <c r="E63" s="13" t="str">
        <f>IF(入力!C45="","",入力!C45)</f>
        <v>ｵｶｻﾞﾜ</v>
      </c>
      <c r="F63" s="13" t="str">
        <f>IF(入力!E45="","",入力!E45)</f>
        <v>ﾋﾅﾐ</v>
      </c>
      <c r="G63" s="13">
        <f>IF(入力!M45="","",入力!M45)</f>
        <v>525590833</v>
      </c>
      <c r="H63" s="13" t="str">
        <f>IF(入力!I45="","",入力!I45)</f>
        <v>香取市立香取小学校</v>
      </c>
      <c r="I63" s="13">
        <f>IF(入力!G45="","",入力!G45)</f>
        <v>6</v>
      </c>
      <c r="J63" s="13">
        <f>IF(入力!P45="","",入力!P45)</f>
        <v>161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岡澤</v>
      </c>
      <c r="D64" s="13" t="str">
        <f>IF(入力!E48="","",入力!E48)</f>
        <v>南月</v>
      </c>
      <c r="E64" s="13" t="str">
        <f>IF(入力!C47="","",入力!C47)</f>
        <v>ｵｶｻﾞﾜ</v>
      </c>
      <c r="F64" s="13" t="str">
        <f>IF(入力!E47="","",入力!E47)</f>
        <v>ﾅﾂｷ</v>
      </c>
      <c r="G64" s="13">
        <f>IF(入力!M47="","",入力!M47)</f>
        <v>525590840</v>
      </c>
      <c r="H64" s="13" t="str">
        <f>IF(入力!I47="","",入力!I47)</f>
        <v>香取市立香取小学校</v>
      </c>
      <c r="I64" s="13">
        <f>IF(入力!G47="","",入力!G47)</f>
        <v>4</v>
      </c>
      <c r="J64" s="13">
        <f>IF(入力!P47="","",入力!P47)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理世 柴入</cp:lastModifiedBy>
  <cp:lastPrinted>2016-05-09T15:17:35Z</cp:lastPrinted>
  <dcterms:created xsi:type="dcterms:W3CDTF">2014-04-05T09:56:00Z</dcterms:created>
  <dcterms:modified xsi:type="dcterms:W3CDTF">2025-05-14T10:26:37Z</dcterms:modified>
</cp:coreProperties>
</file>