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14505" yWindow="-15" windowWidth="14340" windowHeight="499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<sst xmlns="http://schemas.openxmlformats.org/spreadsheetml/2006/main" count="431" uniqueCount="298">
  <si>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</si>
  <si>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</si>
  <si>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</si>
  <si>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</si>
  <si>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</si>
  <si>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</si>
  <si>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</si>
  <si>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</si>
  <si>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</si>
  <si>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</si>
  <si>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</si>
  <si>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</si>
  <si>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</si>
  <si>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</si>
  <si>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</si>
  <si>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</si>
  <si>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</si>
  <si>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</si>
  <si>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</si>
  <si>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</si>
  <si>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</si>
  <si>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</si>
  <si>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</si>
  <si>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</si>
  <si>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</si>
  <si>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</si>
  <si>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</si>
  <si>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</si>
  <si>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</si>
  <si>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</si>
  <si>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</si>
  <si>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</si>
  <si>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</si>
  <si>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</si>
  <si>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</si>
  <si>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</si>
  <si>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</si>
  <si>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</si>
  <si>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</si>
  <si>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</si>
  <si>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</si>
  <si>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</si>
  <si>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</si>
  <si>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</si>
  <si>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</si>
  <si>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</si>
  <si>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</si>
  <si>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</si>
  <si>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</si>
  <si>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</si>
  <si>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</si>
  <si>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</si>
  <si>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</si>
  <si>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</si>
  <si>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</si>
  <si>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</si>
  <si>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</si>
  <si>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</si>
  <si>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</si>
  <si>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</si>
  <si>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</si>
  <si>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</si>
  <si>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</si>
  <si>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</si>
  <si>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</si>
  <si>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</si>
  <si>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</si>
  <si>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</si>
  <si>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</si>
  <si>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</si>
  <si>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</si>
  <si>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</si>
  <si>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</si>
  <si>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</si>
  <si>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</si>
  <si>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</si>
  <si>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</si>
  <si>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</si>
  <si>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</si>
  <si>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</si>
  <si>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</si>
  <si>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</si>
  <si>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</si>
  <si>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</si>
  <si>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</si>
  <si>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</si>
  <si>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</si>
  <si>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</si>
  <si>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</si>
  <si>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</si>
  <si>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</si>
  <si>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</si>
  <si>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</si>
  <si>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</si>
  <si>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</si>
  <si>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</si>
  <si>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</si>
  <si>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</si>
  <si>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</si>
  <si>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</si>
  <si>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</si>
  <si>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</si>
  <si>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</si>
  <si>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</si>
  <si>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</si>
  <si>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</si>
  <si>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</si>
  <si>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</si>
  <si>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</si>
  <si>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</si>
  <si>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</si>
  <si>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</si>
  <si>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</si>
  <si>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</si>
  <si>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</si>
  <si>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</si>
  <si>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</si>
  <si>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</si>
  <si>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</si>
  <si>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</si>
  <si>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</si>
  <si>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</si>
  <si>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</si>
  <si>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</si>
  <si>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</si>
  <si>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</si>
  <si>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</si>
  <si>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</si>
  <si>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</si>
  <si>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</si>
  <si>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</si>
  <si>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</si>
  <si>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</si>
  <si>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</si>
  <si>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</si>
  <si>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</si>
  <si>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</si>
  <si>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</si>
  <si>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</si>
  <si>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</si>
  <si>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</si>
  <si>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</si>
  <si>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</si>
  <si>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</si>
  <si>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</si>
  <si>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</si>
  <si>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</si>
  <si>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</si>
  <si>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</si>
  <si>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</si>
  <si>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</si>
  <si>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</si>
  <si>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</si>
  <si>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</si>
  <si>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</si>
  <si>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</si>
  <si>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</si>
  <si>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</si>
  <si>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</si>
  <si>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</si>
  <si>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</si>
  <si>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</si>
  <si>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</si>
  <si>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</si>
  <si>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</si>
  <si>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</si>
  <si>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</si>
  <si>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</si>
  <si>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</si>
  <si>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</si>
  <si>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</si>
  <si>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</si>
  <si>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</si>
  <si>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</si>
  <si>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</si>
  <si>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</si>
  <si>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</si>
  <si>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</si>
  <si>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</si>
  <si>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</si>
  <si>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</si>
  <si>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</si>
  <si>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</si>
  <si>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</si>
  <si>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</si>
  <si>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</si>
  <si>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</si>
  <si>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</si>
  <si>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</si>
  <si>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</si>
  <si>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</si>
  <si>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</si>
  <si>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</si>
  <si>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</si>
  <si>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</si>
  <si>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</si>
  <si>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</si>
  <si>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</si>
  <si>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</si>
  <si>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</si>
  <si>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</si>
  <si>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</si>
  <si>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</si>
  <si>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</si>
  <si>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</si>
  <si>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</si>
  <si>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</si>
  <si>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</si>
  <si>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</si>
  <si>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</si>
  <si>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ｺｳｲﾁ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</si>
  <si>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</si>
  <si>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</si>
  <si>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ﾀｶﾊｼ</t>
    <phoneticPr fontId="2"/>
  </si>
  <si>
    <t>ﾁﾊﾙ</t>
    <phoneticPr fontId="2"/>
  </si>
  <si>
    <t>高橋</t>
    <rPh sb="0" eb="2">
      <t>タカハシ</t>
    </rPh>
    <phoneticPr fontId="2"/>
  </si>
  <si>
    <t>千春</t>
    <rPh sb="0" eb="2">
      <t>チハル</t>
    </rPh>
    <phoneticPr fontId="2"/>
  </si>
  <si>
    <t>018423</t>
    <phoneticPr fontId="2"/>
  </si>
  <si>
    <t>２８９</t>
    <phoneticPr fontId="2"/>
  </si>
  <si>
    <t>２８９</t>
    <phoneticPr fontId="2"/>
  </si>
  <si>
    <t>０３０１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</si>
  <si>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</si>
  <si>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</si>
  <si>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０６０１</t>
    <phoneticPr fontId="2"/>
  </si>
  <si>
    <t>１７０７</t>
    <phoneticPr fontId="2"/>
  </si>
  <si>
    <t>山武郡横芝光町新井２８３</t>
    <rPh sb="0" eb="3">
      <t>サンブグン</t>
    </rPh>
    <rPh sb="3" eb="5">
      <t>ヨコシバ</t>
    </rPh>
    <rPh sb="5" eb="6">
      <t>ヒカリ</t>
    </rPh>
    <rPh sb="6" eb="7">
      <t>マチ</t>
    </rPh>
    <rPh sb="7" eb="9">
      <t>アライ</t>
    </rPh>
    <phoneticPr fontId="2"/>
  </si>
  <si>
    <t>０４７８</t>
    <phoneticPr fontId="2"/>
  </si>
  <si>
    <t>８３</t>
    <phoneticPr fontId="2"/>
  </si>
  <si>
    <t>３８６８</t>
    <phoneticPr fontId="2"/>
  </si>
  <si>
    <t>７９</t>
    <phoneticPr fontId="2"/>
  </si>
  <si>
    <t>９１８８</t>
    <phoneticPr fontId="2"/>
  </si>
  <si>
    <t>８５</t>
    <phoneticPr fontId="2"/>
  </si>
  <si>
    <t>０４０８</t>
    <phoneticPr fontId="2"/>
  </si>
  <si>
    <t>０４７９</t>
    <phoneticPr fontId="2"/>
  </si>
  <si>
    <t>ﾏﾋﾛ</t>
    <phoneticPr fontId="2"/>
  </si>
  <si>
    <t>東庄町立笹川小学校</t>
    <rPh sb="0" eb="2">
      <t>トウノショウ</t>
    </rPh>
    <rPh sb="2" eb="4">
      <t>チョウリツ</t>
    </rPh>
    <rPh sb="4" eb="6">
      <t>ササガワ</t>
    </rPh>
    <rPh sb="6" eb="9">
      <t>ショウガッコウ</t>
    </rPh>
    <phoneticPr fontId="2"/>
  </si>
  <si>
    <t>真優</t>
    <rPh sb="0" eb="2">
      <t>マヒロ</t>
    </rPh>
    <phoneticPr fontId="2"/>
  </si>
  <si>
    <t>ｵﾀﾞﾜﾗ</t>
    <phoneticPr fontId="2"/>
  </si>
  <si>
    <t>ｻｷ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</si>
  <si>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</si>
  <si>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小田原</t>
    <rPh sb="0" eb="3">
      <t>オダワラ</t>
    </rPh>
    <phoneticPr fontId="2"/>
  </si>
  <si>
    <t>咲稀</t>
    <rPh sb="0" eb="1">
      <t>サ</t>
    </rPh>
    <rPh sb="1" eb="2">
      <t>キ</t>
    </rPh>
    <phoneticPr fontId="2"/>
  </si>
  <si>
    <t>ｸﾘﾔﾏ</t>
    <phoneticPr fontId="2"/>
  </si>
  <si>
    <t>ﾐｽﾞｷ</t>
    <phoneticPr fontId="2"/>
  </si>
  <si>
    <t>香取市立北佐原小学校</t>
    <rPh sb="0" eb="4">
      <t>カトリシリツ</t>
    </rPh>
    <rPh sb="4" eb="5">
      <t>キタ</t>
    </rPh>
    <rPh sb="5" eb="7">
      <t>サワラ</t>
    </rPh>
    <rPh sb="7" eb="10">
      <t>ショウガッコウ</t>
    </rPh>
    <phoneticPr fontId="2"/>
  </si>
  <si>
    <t>栗山</t>
    <rPh sb="0" eb="2">
      <t>クリヤマ</t>
    </rPh>
    <phoneticPr fontId="2"/>
  </si>
  <si>
    <t>瑞希</t>
    <rPh sb="0" eb="2">
      <t>ミズキ</t>
    </rPh>
    <phoneticPr fontId="2"/>
  </si>
  <si>
    <t>ｼﾉﾂｶ</t>
    <phoneticPr fontId="2"/>
  </si>
  <si>
    <t>ｶﾎ</t>
    <phoneticPr fontId="2"/>
  </si>
  <si>
    <t>篠塚</t>
    <rPh sb="0" eb="2">
      <t>シノツカ</t>
    </rPh>
    <phoneticPr fontId="2"/>
  </si>
  <si>
    <t>果歩</t>
    <rPh sb="0" eb="2">
      <t>カホ</t>
    </rPh>
    <phoneticPr fontId="2"/>
  </si>
  <si>
    <t>ｱｵｷ</t>
    <phoneticPr fontId="2"/>
  </si>
  <si>
    <t>ﾕｲ</t>
    <phoneticPr fontId="2"/>
  </si>
  <si>
    <t>青木</t>
    <rPh sb="0" eb="2">
      <t>アオキ</t>
    </rPh>
    <phoneticPr fontId="2"/>
  </si>
  <si>
    <t>結</t>
    <rPh sb="0" eb="1">
      <t>ユイ</t>
    </rPh>
    <phoneticPr fontId="2"/>
  </si>
  <si>
    <t>①</t>
    <phoneticPr fontId="2"/>
  </si>
  <si>
    <t>高橋</t>
    <rPh sb="0" eb="2">
      <t>タカハシ</t>
    </rPh>
    <phoneticPr fontId="2"/>
  </si>
  <si>
    <t>愛梨</t>
    <rPh sb="0" eb="1">
      <t>アイ</t>
    </rPh>
    <rPh sb="1" eb="2">
      <t>リ</t>
    </rPh>
    <phoneticPr fontId="2"/>
  </si>
  <si>
    <t>竹内</t>
    <rPh sb="0" eb="2">
      <t>タケウチ</t>
    </rPh>
    <phoneticPr fontId="2"/>
  </si>
  <si>
    <t>愛裡</t>
    <rPh sb="0" eb="1">
      <t>アイ</t>
    </rPh>
    <rPh sb="1" eb="2">
      <t>リ</t>
    </rPh>
    <phoneticPr fontId="2"/>
  </si>
  <si>
    <t>ﾀｶﾊｼ</t>
    <phoneticPr fontId="2"/>
  </si>
  <si>
    <t>ｱｲﾘ</t>
    <phoneticPr fontId="2"/>
  </si>
  <si>
    <t>ﾀｹｳﾁ</t>
    <phoneticPr fontId="2"/>
  </si>
  <si>
    <t>小澤</t>
    <rPh sb="0" eb="2">
      <t>オザワ</t>
    </rPh>
    <phoneticPr fontId="2"/>
  </si>
  <si>
    <t>莉乃</t>
    <rPh sb="0" eb="1">
      <t>リ</t>
    </rPh>
    <rPh sb="1" eb="2">
      <t>ノ</t>
    </rPh>
    <phoneticPr fontId="2"/>
  </si>
  <si>
    <t>吉川</t>
    <rPh sb="0" eb="2">
      <t>ヨシカワ</t>
    </rPh>
    <phoneticPr fontId="2"/>
  </si>
  <si>
    <t>琉菜</t>
    <rPh sb="0" eb="1">
      <t>ル</t>
    </rPh>
    <rPh sb="1" eb="2">
      <t>ナ</t>
    </rPh>
    <phoneticPr fontId="2"/>
  </si>
  <si>
    <t>伊藤</t>
    <rPh sb="0" eb="2">
      <t>イトウ</t>
    </rPh>
    <phoneticPr fontId="2"/>
  </si>
  <si>
    <t>陽菜</t>
    <rPh sb="0" eb="2">
      <t>ハルナ</t>
    </rPh>
    <phoneticPr fontId="2"/>
  </si>
  <si>
    <t>萩原</t>
    <rPh sb="0" eb="2">
      <t>ハギワラ</t>
    </rPh>
    <phoneticPr fontId="2"/>
  </si>
  <si>
    <t>葵</t>
    <rPh sb="0" eb="1">
      <t>アオイ</t>
    </rPh>
    <phoneticPr fontId="2"/>
  </si>
  <si>
    <t>小林</t>
    <rPh sb="0" eb="2">
      <t>コバヤシ</t>
    </rPh>
    <phoneticPr fontId="2"/>
  </si>
  <si>
    <t>紗也</t>
    <rPh sb="0" eb="1">
      <t>サ</t>
    </rPh>
    <rPh sb="1" eb="2">
      <t>ヤ</t>
    </rPh>
    <phoneticPr fontId="2"/>
  </si>
  <si>
    <t>ｵｻﾞﾜ</t>
    <phoneticPr fontId="2"/>
  </si>
  <si>
    <t>ﾘﾉ</t>
    <phoneticPr fontId="2"/>
  </si>
  <si>
    <t>ﾖｼｶﾜ</t>
    <phoneticPr fontId="2"/>
  </si>
  <si>
    <t>ﾙﾅ</t>
    <phoneticPr fontId="2"/>
  </si>
  <si>
    <t>ｲﾄｳ</t>
    <phoneticPr fontId="2"/>
  </si>
  <si>
    <t>ﾊﾙﾅ</t>
    <phoneticPr fontId="2"/>
  </si>
  <si>
    <t>ﾊｷﾞﾜﾗ</t>
    <phoneticPr fontId="2"/>
  </si>
  <si>
    <t>ｱｵｲ</t>
    <phoneticPr fontId="2"/>
  </si>
  <si>
    <t>ｺﾊﾞﾔｼ</t>
    <phoneticPr fontId="2"/>
  </si>
  <si>
    <t>ｻﾔ</t>
    <phoneticPr fontId="2"/>
  </si>
  <si>
    <t>横芝光町立日吉小学校</t>
    <rPh sb="0" eb="2">
      <t>ヨコシバ</t>
    </rPh>
    <rPh sb="2" eb="3">
      <t>ヒカリ</t>
    </rPh>
    <rPh sb="3" eb="4">
      <t>マチ</t>
    </rPh>
    <rPh sb="4" eb="5">
      <t>リツ</t>
    </rPh>
    <rPh sb="5" eb="7">
      <t>ヒヨシ</t>
    </rPh>
    <rPh sb="7" eb="10">
      <t>ショウガッコウ</t>
    </rPh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</si>
  <si>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</si>
  <si>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香取市立津宮小学校</t>
    <rPh sb="0" eb="4">
      <t>カトリシリツ</t>
    </rPh>
    <rPh sb="4" eb="6">
      <t>ツノミヤ</t>
    </rPh>
    <rPh sb="6" eb="9">
      <t>ショウガッコウ</t>
    </rPh>
    <phoneticPr fontId="2"/>
  </si>
  <si>
    <t>潮来市立牛堀小学校</t>
    <rPh sb="0" eb="4">
      <t>イタコシリツ</t>
    </rPh>
    <rPh sb="4" eb="6">
      <t>ウシボリ</t>
    </rPh>
    <rPh sb="6" eb="9">
      <t>ショウガッコウ</t>
    </rPh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</si>
  <si>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</si>
  <si>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小田原</t>
    <rPh sb="0" eb="3">
      <t>オダワラ</t>
    </rPh>
    <phoneticPr fontId="2"/>
  </si>
  <si>
    <t>まり</t>
    <phoneticPr fontId="2"/>
  </si>
  <si>
    <t>ｵﾀﾞﾜﾗ</t>
    <phoneticPr fontId="2"/>
  </si>
  <si>
    <t>ﾏﾘ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</si>
  <si>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</si>
  <si>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</si>
  <si>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ｶﾜｶﾐ</t>
    <phoneticPr fontId="2"/>
  </si>
  <si>
    <t>ｺｳｲﾁ</t>
    <phoneticPr fontId="2"/>
  </si>
  <si>
    <t>090</t>
    <phoneticPr fontId="2"/>
  </si>
  <si>
    <t>『１点を大切に！』を合言葉に目の前のプレーを全力でプレーし、どんな時でも自分達のバレーをして勝利を勝ち取りたい。</t>
    <rPh sb="2" eb="3">
      <t>テン</t>
    </rPh>
    <rPh sb="4" eb="6">
      <t>タイセツ</t>
    </rPh>
    <rPh sb="10" eb="13">
      <t>アイコトバ</t>
    </rPh>
    <rPh sb="14" eb="15">
      <t>メ</t>
    </rPh>
    <rPh sb="16" eb="17">
      <t>マエ</t>
    </rPh>
    <rPh sb="22" eb="24">
      <t>ゼンリョク</t>
    </rPh>
    <rPh sb="33" eb="34">
      <t>トキ</t>
    </rPh>
    <rPh sb="36" eb="39">
      <t>ジブンタチ</t>
    </rPh>
    <rPh sb="46" eb="48">
      <t>ショウリ</t>
    </rPh>
    <rPh sb="49" eb="50">
      <t>カ</t>
    </rPh>
    <rPh sb="51" eb="52">
      <t>ト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</si>
</sst>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P49" sqref="P49:T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7" t="s">
        <v>159</v>
      </c>
      <c r="K3" s="248"/>
      <c r="L3" s="248"/>
      <c r="M3" s="248"/>
      <c r="N3" s="248"/>
      <c r="O3" s="24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430815302</v>
      </c>
      <c r="D4" s="254"/>
      <c r="E4" s="254"/>
      <c r="F4" s="254"/>
      <c r="G4" s="254"/>
      <c r="H4" s="254"/>
      <c r="I4" s="255"/>
      <c r="J4" s="221" t="s">
        <v>185</v>
      </c>
      <c r="K4" s="222"/>
      <c r="L4" s="222"/>
      <c r="M4" s="222"/>
      <c r="N4" s="222"/>
      <c r="O4" s="22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4">
        <v>22016</v>
      </c>
      <c r="K5" s="225"/>
      <c r="L5" s="225"/>
      <c r="M5" s="225"/>
      <c r="N5" s="225"/>
      <c r="O5" s="226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206</v>
      </c>
      <c r="F7" s="135"/>
      <c r="G7" s="228">
        <v>507243709</v>
      </c>
      <c r="H7" s="228"/>
      <c r="I7" s="228"/>
      <c r="J7" s="252" t="s">
        <v>217</v>
      </c>
      <c r="K7" s="228"/>
      <c r="L7" s="228"/>
      <c r="M7" s="228"/>
      <c r="N7" s="228"/>
      <c r="O7" s="228"/>
      <c r="P7" s="241" t="s">
        <v>72</v>
      </c>
      <c r="Q7" s="242"/>
      <c r="R7" s="168" t="s">
        <v>219</v>
      </c>
      <c r="S7" s="168"/>
      <c r="T7" s="168"/>
      <c r="U7" s="168"/>
      <c r="V7" s="50" t="s">
        <v>73</v>
      </c>
      <c r="W7" s="158" t="s">
        <v>220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226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66"/>
      <c r="C8" s="136" t="s">
        <v>207</v>
      </c>
      <c r="D8" s="137"/>
      <c r="E8" s="138" t="s">
        <v>208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221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227</v>
      </c>
      <c r="AL8" s="85"/>
      <c r="AM8" s="85"/>
      <c r="AN8" s="85"/>
      <c r="AO8" s="60" t="s">
        <v>76</v>
      </c>
      <c r="AP8" s="85" t="s">
        <v>228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209</v>
      </c>
      <c r="D9" s="133"/>
      <c r="E9" s="134" t="s">
        <v>210</v>
      </c>
      <c r="F9" s="135"/>
      <c r="G9" s="228">
        <v>510278993</v>
      </c>
      <c r="H9" s="228"/>
      <c r="I9" s="228"/>
      <c r="J9" s="228"/>
      <c r="K9" s="228"/>
      <c r="L9" s="228"/>
      <c r="M9" s="228"/>
      <c r="N9" s="228"/>
      <c r="O9" s="228"/>
      <c r="P9" s="241" t="s">
        <v>72</v>
      </c>
      <c r="Q9" s="242"/>
      <c r="R9" s="168" t="s">
        <v>218</v>
      </c>
      <c r="S9" s="168"/>
      <c r="T9" s="168"/>
      <c r="U9" s="168"/>
      <c r="V9" s="50" t="s">
        <v>73</v>
      </c>
      <c r="W9" s="158" t="s">
        <v>223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226</v>
      </c>
      <c r="AM9" s="83"/>
      <c r="AN9" s="83"/>
      <c r="AO9" s="83"/>
      <c r="AP9" s="83"/>
      <c r="AQ9" s="83"/>
      <c r="AR9" s="83"/>
      <c r="AS9" s="59" t="s">
        <v>194</v>
      </c>
      <c r="AT9" s="78">
        <v>40</v>
      </c>
    </row>
    <row r="10" spans="1:51" ht="18" customHeight="1">
      <c r="A10" s="96"/>
      <c r="B10" s="166"/>
      <c r="C10" s="136" t="s">
        <v>211</v>
      </c>
      <c r="D10" s="137"/>
      <c r="E10" s="138" t="s">
        <v>212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 t="s">
        <v>222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229</v>
      </c>
      <c r="AL10" s="85"/>
      <c r="AM10" s="85"/>
      <c r="AN10" s="85"/>
      <c r="AO10" s="60" t="s">
        <v>195</v>
      </c>
      <c r="AP10" s="85" t="s">
        <v>230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213</v>
      </c>
      <c r="D11" s="133"/>
      <c r="E11" s="134" t="s">
        <v>214</v>
      </c>
      <c r="F11" s="135"/>
      <c r="G11" s="228">
        <v>513573754</v>
      </c>
      <c r="H11" s="228"/>
      <c r="I11" s="228"/>
      <c r="J11" s="228"/>
      <c r="K11" s="228"/>
      <c r="L11" s="228"/>
      <c r="M11" s="228"/>
      <c r="N11" s="228"/>
      <c r="O11" s="228"/>
      <c r="P11" s="241" t="s">
        <v>72</v>
      </c>
      <c r="Q11" s="242"/>
      <c r="R11" s="168" t="s">
        <v>219</v>
      </c>
      <c r="S11" s="168"/>
      <c r="T11" s="168"/>
      <c r="U11" s="168"/>
      <c r="V11" s="50" t="s">
        <v>73</v>
      </c>
      <c r="W11" s="158" t="s">
        <v>224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233</v>
      </c>
      <c r="AM11" s="83"/>
      <c r="AN11" s="83"/>
      <c r="AO11" s="83"/>
      <c r="AP11" s="83"/>
      <c r="AQ11" s="83"/>
      <c r="AR11" s="83"/>
      <c r="AS11" s="59" t="s">
        <v>194</v>
      </c>
      <c r="AT11" s="78">
        <v>32</v>
      </c>
    </row>
    <row r="12" spans="1:51" ht="18" customHeight="1">
      <c r="A12" s="96"/>
      <c r="B12" s="166"/>
      <c r="C12" s="136" t="s">
        <v>215</v>
      </c>
      <c r="D12" s="137"/>
      <c r="E12" s="138" t="s">
        <v>216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 t="s">
        <v>225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231</v>
      </c>
      <c r="AL12" s="85"/>
      <c r="AM12" s="85"/>
      <c r="AN12" s="85"/>
      <c r="AO12" s="60" t="s">
        <v>195</v>
      </c>
      <c r="AP12" s="85" t="s">
        <v>232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290</v>
      </c>
      <c r="D13" s="133"/>
      <c r="E13" s="134" t="s">
        <v>291</v>
      </c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288</v>
      </c>
      <c r="D14" s="137"/>
      <c r="E14" s="138" t="s">
        <v>289</v>
      </c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6"/>
      <c r="C15" s="132" t="s">
        <v>294</v>
      </c>
      <c r="D15" s="133"/>
      <c r="E15" s="134" t="s">
        <v>295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8" t="s">
        <v>218</v>
      </c>
      <c r="S15" s="168"/>
      <c r="T15" s="168"/>
      <c r="U15" s="168"/>
      <c r="V15" s="49" t="s">
        <v>73</v>
      </c>
      <c r="W15" s="158" t="s">
        <v>223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/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292</v>
      </c>
      <c r="D16" s="137"/>
      <c r="E16" s="138" t="s">
        <v>293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222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/>
      <c r="AL16" s="85"/>
      <c r="AM16" s="85"/>
      <c r="AN16" s="85"/>
      <c r="AO16" s="60" t="s">
        <v>195</v>
      </c>
      <c r="AP16" s="85"/>
      <c r="AQ16" s="85"/>
      <c r="AR16" s="85"/>
      <c r="AS16" s="86"/>
      <c r="AT16" s="78"/>
    </row>
    <row r="17" spans="1:46">
      <c r="A17" s="96" t="s">
        <v>6</v>
      </c>
      <c r="B17" s="166"/>
      <c r="C17" s="215" t="str">
        <f>IF(P16="","",P16)</f>
        <v>香取郡東庄町笹川い１９７２－８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5" t="str">
        <f>IF(AL15="","",AL15&amp;"-"&amp;AK16&amp;"-"&amp;AP16)</f>
        <v/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3" t="s">
        <v>296</v>
      </c>
      <c r="D21" s="233"/>
      <c r="E21" s="233">
        <v>3425</v>
      </c>
      <c r="F21" s="233"/>
      <c r="G21" s="233">
        <v>2655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9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16" t="s">
        <v>173</v>
      </c>
      <c r="D23" s="217"/>
      <c r="E23" s="218" t="s">
        <v>174</v>
      </c>
      <c r="F23" s="219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0" t="s">
        <v>255</v>
      </c>
      <c r="C25" s="132" t="s">
        <v>209</v>
      </c>
      <c r="D25" s="133"/>
      <c r="E25" s="134" t="s">
        <v>234</v>
      </c>
      <c r="F25" s="135"/>
      <c r="G25" s="119">
        <v>5</v>
      </c>
      <c r="H25" s="120"/>
      <c r="I25" s="123" t="s">
        <v>235</v>
      </c>
      <c r="J25" s="124"/>
      <c r="K25" s="124"/>
      <c r="L25" s="120"/>
      <c r="M25" s="119">
        <v>511284115</v>
      </c>
      <c r="N25" s="124"/>
      <c r="O25" s="120"/>
      <c r="P25" s="119">
        <v>164</v>
      </c>
      <c r="Q25" s="124"/>
      <c r="R25" s="124"/>
      <c r="S25" s="124"/>
      <c r="T25" s="126"/>
      <c r="U25" s="1"/>
      <c r="V25" s="1"/>
      <c r="W25" s="1"/>
      <c r="X25" s="1"/>
      <c r="Y25" s="235">
        <v>12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211</v>
      </c>
      <c r="D26" s="137"/>
      <c r="E26" s="138" t="s">
        <v>236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237</v>
      </c>
      <c r="D27" s="133"/>
      <c r="E27" s="134" t="s">
        <v>238</v>
      </c>
      <c r="F27" s="135"/>
      <c r="G27" s="119">
        <v>5</v>
      </c>
      <c r="H27" s="120"/>
      <c r="I27" s="123" t="s">
        <v>239</v>
      </c>
      <c r="J27" s="124"/>
      <c r="K27" s="124"/>
      <c r="L27" s="120"/>
      <c r="M27" s="119">
        <v>511415498</v>
      </c>
      <c r="N27" s="124"/>
      <c r="O27" s="120"/>
      <c r="P27" s="119">
        <v>144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240</v>
      </c>
      <c r="D28" s="137"/>
      <c r="E28" s="138" t="s">
        <v>241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242</v>
      </c>
      <c r="D29" s="133"/>
      <c r="E29" s="134" t="s">
        <v>243</v>
      </c>
      <c r="F29" s="135"/>
      <c r="G29" s="119">
        <v>5</v>
      </c>
      <c r="H29" s="120"/>
      <c r="I29" s="123" t="s">
        <v>244</v>
      </c>
      <c r="J29" s="124"/>
      <c r="K29" s="124"/>
      <c r="L29" s="120"/>
      <c r="M29" s="119">
        <v>513987158</v>
      </c>
      <c r="N29" s="124"/>
      <c r="O29" s="120"/>
      <c r="P29" s="119">
        <v>148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245</v>
      </c>
      <c r="D30" s="137"/>
      <c r="E30" s="138" t="s">
        <v>246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247</v>
      </c>
      <c r="D31" s="133"/>
      <c r="E31" s="134" t="s">
        <v>248</v>
      </c>
      <c r="F31" s="135"/>
      <c r="G31" s="119">
        <v>5</v>
      </c>
      <c r="H31" s="120"/>
      <c r="I31" s="123" t="s">
        <v>239</v>
      </c>
      <c r="J31" s="124"/>
      <c r="K31" s="124"/>
      <c r="L31" s="120"/>
      <c r="M31" s="119">
        <v>512392358</v>
      </c>
      <c r="N31" s="124"/>
      <c r="O31" s="120"/>
      <c r="P31" s="119">
        <v>150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249</v>
      </c>
      <c r="D32" s="137"/>
      <c r="E32" s="138" t="s">
        <v>250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251</v>
      </c>
      <c r="D33" s="133"/>
      <c r="E33" s="134" t="s">
        <v>252</v>
      </c>
      <c r="F33" s="135"/>
      <c r="G33" s="119">
        <v>5</v>
      </c>
      <c r="H33" s="120"/>
      <c r="I33" s="123" t="s">
        <v>239</v>
      </c>
      <c r="J33" s="124"/>
      <c r="K33" s="124"/>
      <c r="L33" s="120"/>
      <c r="M33" s="119">
        <v>514603729</v>
      </c>
      <c r="N33" s="124"/>
      <c r="O33" s="120"/>
      <c r="P33" s="119">
        <v>149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253</v>
      </c>
      <c r="D34" s="137"/>
      <c r="E34" s="138" t="s">
        <v>254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260</v>
      </c>
      <c r="D35" s="133"/>
      <c r="E35" s="134" t="s">
        <v>261</v>
      </c>
      <c r="F35" s="135"/>
      <c r="G35" s="119">
        <v>4</v>
      </c>
      <c r="H35" s="120"/>
      <c r="I35" s="123" t="s">
        <v>283</v>
      </c>
      <c r="J35" s="124"/>
      <c r="K35" s="124"/>
      <c r="L35" s="120"/>
      <c r="M35" s="119">
        <v>513239567</v>
      </c>
      <c r="N35" s="124"/>
      <c r="O35" s="120"/>
      <c r="P35" s="119">
        <v>140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256</v>
      </c>
      <c r="D36" s="137"/>
      <c r="E36" s="138" t="s">
        <v>257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262</v>
      </c>
      <c r="D37" s="133"/>
      <c r="E37" s="134" t="s">
        <v>261</v>
      </c>
      <c r="F37" s="135"/>
      <c r="G37" s="119">
        <v>4</v>
      </c>
      <c r="H37" s="120"/>
      <c r="I37" s="123" t="s">
        <v>284</v>
      </c>
      <c r="J37" s="124"/>
      <c r="K37" s="124"/>
      <c r="L37" s="120"/>
      <c r="M37" s="119">
        <v>514391207</v>
      </c>
      <c r="N37" s="124"/>
      <c r="O37" s="120"/>
      <c r="P37" s="119">
        <v>149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258</v>
      </c>
      <c r="D38" s="137"/>
      <c r="E38" s="138" t="s">
        <v>259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273</v>
      </c>
      <c r="D39" s="133"/>
      <c r="E39" s="134" t="s">
        <v>274</v>
      </c>
      <c r="F39" s="135"/>
      <c r="G39" s="119">
        <v>4</v>
      </c>
      <c r="H39" s="120"/>
      <c r="I39" s="123" t="s">
        <v>239</v>
      </c>
      <c r="J39" s="124"/>
      <c r="K39" s="124"/>
      <c r="L39" s="120"/>
      <c r="M39" s="119">
        <v>514391197</v>
      </c>
      <c r="N39" s="124"/>
      <c r="O39" s="120"/>
      <c r="P39" s="119">
        <v>138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263</v>
      </c>
      <c r="D40" s="137"/>
      <c r="E40" s="138" t="s">
        <v>264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275</v>
      </c>
      <c r="D41" s="133"/>
      <c r="E41" s="134" t="s">
        <v>276</v>
      </c>
      <c r="F41" s="135"/>
      <c r="G41" s="119">
        <v>4</v>
      </c>
      <c r="H41" s="120"/>
      <c r="I41" s="123" t="s">
        <v>285</v>
      </c>
      <c r="J41" s="124"/>
      <c r="K41" s="124"/>
      <c r="L41" s="120"/>
      <c r="M41" s="119">
        <v>513566185</v>
      </c>
      <c r="N41" s="124"/>
      <c r="O41" s="120"/>
      <c r="P41" s="119">
        <v>132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265</v>
      </c>
      <c r="D42" s="137"/>
      <c r="E42" s="138" t="s">
        <v>266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277</v>
      </c>
      <c r="D43" s="133"/>
      <c r="E43" s="134" t="s">
        <v>278</v>
      </c>
      <c r="F43" s="135"/>
      <c r="G43" s="119">
        <v>4</v>
      </c>
      <c r="H43" s="120"/>
      <c r="I43" s="123" t="s">
        <v>284</v>
      </c>
      <c r="J43" s="124"/>
      <c r="K43" s="124"/>
      <c r="L43" s="120"/>
      <c r="M43" s="119">
        <v>514603772</v>
      </c>
      <c r="N43" s="124"/>
      <c r="O43" s="120"/>
      <c r="P43" s="119">
        <v>140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267</v>
      </c>
      <c r="D44" s="137"/>
      <c r="E44" s="138" t="s">
        <v>268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279</v>
      </c>
      <c r="D45" s="133"/>
      <c r="E45" s="134" t="s">
        <v>280</v>
      </c>
      <c r="F45" s="135"/>
      <c r="G45" s="119">
        <v>4</v>
      </c>
      <c r="H45" s="120"/>
      <c r="I45" s="123" t="s">
        <v>286</v>
      </c>
      <c r="J45" s="124"/>
      <c r="K45" s="124"/>
      <c r="L45" s="120"/>
      <c r="M45" s="119">
        <v>514618687</v>
      </c>
      <c r="N45" s="124"/>
      <c r="O45" s="120"/>
      <c r="P45" s="119">
        <v>132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269</v>
      </c>
      <c r="D46" s="137"/>
      <c r="E46" s="138" t="s">
        <v>270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281</v>
      </c>
      <c r="D47" s="133"/>
      <c r="E47" s="134" t="s">
        <v>282</v>
      </c>
      <c r="F47" s="135"/>
      <c r="G47" s="119">
        <v>4</v>
      </c>
      <c r="H47" s="120"/>
      <c r="I47" s="123" t="s">
        <v>287</v>
      </c>
      <c r="J47" s="124"/>
      <c r="K47" s="124"/>
      <c r="L47" s="120"/>
      <c r="M47" s="119">
        <v>515888974</v>
      </c>
      <c r="N47" s="124"/>
      <c r="O47" s="120"/>
      <c r="P47" s="119">
        <v>134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131"/>
      <c r="C48" s="211" t="s">
        <v>271</v>
      </c>
      <c r="D48" s="212"/>
      <c r="E48" s="213" t="s">
        <v>272</v>
      </c>
      <c r="F48" s="214"/>
      <c r="G48" s="196"/>
      <c r="H48" s="209"/>
      <c r="I48" s="121"/>
      <c r="J48" s="125"/>
      <c r="K48" s="125"/>
      <c r="L48" s="122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 t="s">
        <v>297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56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22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佐原クラブ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430815302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鎌形　明男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507243709</v>
      </c>
      <c r="H7" s="273"/>
      <c r="I7" s="273"/>
      <c r="J7" s="273" t="str">
        <f>IF(入力!J7="","",入力!J7)</f>
        <v>018423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川上　幸壱</v>
      </c>
      <c r="D9" s="267"/>
      <c r="E9" s="267"/>
      <c r="F9" s="267"/>
      <c r="G9" s="273">
        <f>IF(入力!G9="","",入力!G9)</f>
        <v>510278993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高橋　千春</v>
      </c>
      <c r="D11" s="267"/>
      <c r="E11" s="267"/>
      <c r="F11" s="267"/>
      <c r="G11" s="273">
        <f>IF(入力!G11="","",入力!G11)</f>
        <v>513573754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小田原　まり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川上　幸壱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香取郡東庄町笹川い１９７２－８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/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090－3425－2655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川上　真優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東庄町立笹川小学校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511284115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小田原　咲稀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香取市立佐原小学校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511415498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栗山　瑞希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香取市立北佐原小学校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513987158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篠塚　果歩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香取市立佐原小学校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512392358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青木　結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香取市立佐原小学校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514603729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高橋　愛梨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横芝光町立日吉小学校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513239567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竹内　愛裡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香取市立香取小学校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514391207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小澤　莉乃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香取市立佐原小学校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514391197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吉川　琉菜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香取市立津宮小学校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513566185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伊藤　陽菜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香取市立香取小学校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514603772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萩原　葵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潮来市立牛堀小学校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514618687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小林　紗也</v>
      </c>
      <c r="D47" s="267"/>
      <c r="E47" s="267"/>
      <c r="F47" s="267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香取市立府馬小学校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515888974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10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9"/>
      <c r="AW1" s="379"/>
      <c r="AX1" s="4" t="s">
        <v>28</v>
      </c>
      <c r="AY1" s="5"/>
      <c r="AZ1" s="379"/>
      <c r="BA1" s="379"/>
      <c r="BB1" s="4" t="s">
        <v>29</v>
      </c>
      <c r="BC1" s="5"/>
      <c r="BD1" s="379"/>
      <c r="BE1" s="37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0" t="s">
        <v>65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5">
        <v>36</v>
      </c>
      <c r="I12" s="416"/>
      <c r="J12" s="417"/>
      <c r="K12" s="4"/>
    </row>
    <row r="13" spans="1:60" ht="13.5" customHeight="1">
      <c r="F13" s="4" t="s">
        <v>35</v>
      </c>
      <c r="G13" s="4"/>
      <c r="H13" s="418"/>
      <c r="I13" s="419"/>
      <c r="J13" s="4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5"/>
      <c r="I14" s="336"/>
      <c r="J14" s="33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91"/>
      <c r="E16" s="391"/>
      <c r="F16" s="391"/>
      <c r="G16" s="392"/>
      <c r="H16" s="413" t="s">
        <v>66</v>
      </c>
      <c r="I16" s="414"/>
      <c r="J16" s="414"/>
      <c r="K16" s="391" t="str">
        <f>IF(入力!C2="","",入力!C2)</f>
        <v>ｻﾜﾗｸﾗﾌﾞ</v>
      </c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82" t="s">
        <v>38</v>
      </c>
      <c r="AK16" s="383"/>
      <c r="AL16" s="383"/>
      <c r="AM16" s="384"/>
      <c r="AN16" s="407" t="str">
        <f>IF(入力!P3="","",入力!P3)</f>
        <v>香取市</v>
      </c>
      <c r="AO16" s="408"/>
      <c r="AP16" s="408"/>
      <c r="AQ16" s="408"/>
      <c r="AR16" s="408"/>
      <c r="AS16" s="408"/>
      <c r="AT16" s="383" t="s">
        <v>68</v>
      </c>
      <c r="AU16" s="384"/>
      <c r="AV16" s="390" t="s">
        <v>39</v>
      </c>
      <c r="AW16" s="391"/>
      <c r="AX16" s="391"/>
      <c r="AY16" s="392"/>
      <c r="AZ16" s="395" t="str">
        <f>IF(入力!P5="","",入力!P5)</f>
        <v>成田</v>
      </c>
      <c r="BA16" s="396"/>
      <c r="BB16" s="396"/>
      <c r="BC16" s="396"/>
      <c r="BD16" s="396"/>
      <c r="BE16" s="396"/>
      <c r="BF16" s="434" t="s">
        <v>40</v>
      </c>
    </row>
    <row r="17" spans="3:58" ht="4.5" customHeight="1">
      <c r="C17" s="433"/>
      <c r="D17" s="322"/>
      <c r="E17" s="322"/>
      <c r="F17" s="322"/>
      <c r="G17" s="394"/>
      <c r="H17" s="405" t="str">
        <f>IF(入力!C3="","",入力!C3)</f>
        <v>佐原クラブ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(女子)</v>
      </c>
      <c r="V17" s="401"/>
      <c r="W17" s="401"/>
      <c r="X17" s="402"/>
      <c r="Y17" s="358">
        <f>IF(入力!C4="","",入力!C4)</f>
        <v>430815302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85"/>
      <c r="AK17" s="386"/>
      <c r="AL17" s="386"/>
      <c r="AM17" s="387"/>
      <c r="AN17" s="409"/>
      <c r="AO17" s="410"/>
      <c r="AP17" s="410"/>
      <c r="AQ17" s="410"/>
      <c r="AR17" s="410"/>
      <c r="AS17" s="410"/>
      <c r="AT17" s="386"/>
      <c r="AU17" s="387"/>
      <c r="AV17" s="393"/>
      <c r="AW17" s="322"/>
      <c r="AX17" s="322"/>
      <c r="AY17" s="394"/>
      <c r="AZ17" s="397"/>
      <c r="BA17" s="398"/>
      <c r="BB17" s="398"/>
      <c r="BC17" s="398"/>
      <c r="BD17" s="398"/>
      <c r="BE17" s="398"/>
      <c r="BF17" s="435"/>
    </row>
    <row r="18" spans="3:58" ht="16.5" customHeight="1">
      <c r="C18" s="373"/>
      <c r="D18" s="323"/>
      <c r="E18" s="323"/>
      <c r="F18" s="323"/>
      <c r="G18" s="374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403"/>
      <c r="V18" s="403"/>
      <c r="W18" s="403"/>
      <c r="X18" s="404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88"/>
      <c r="AK18" s="338"/>
      <c r="AL18" s="338"/>
      <c r="AM18" s="389"/>
      <c r="AN18" s="411"/>
      <c r="AO18" s="412"/>
      <c r="AP18" s="412"/>
      <c r="AQ18" s="412"/>
      <c r="AR18" s="412"/>
      <c r="AS18" s="412"/>
      <c r="AT18" s="338"/>
      <c r="AU18" s="389"/>
      <c r="AV18" s="351"/>
      <c r="AW18" s="323"/>
      <c r="AX18" s="323"/>
      <c r="AY18" s="374"/>
      <c r="AZ18" s="399" t="str">
        <f>IF(入力!AE5="","",入力!AE5)</f>
        <v>佐原</v>
      </c>
      <c r="BA18" s="400"/>
      <c r="BB18" s="400"/>
      <c r="BC18" s="400"/>
      <c r="BD18" s="400"/>
      <c r="BE18" s="400"/>
      <c r="BF18" s="13" t="s">
        <v>41</v>
      </c>
    </row>
    <row r="19" spans="3:58" ht="15" customHeight="1">
      <c r="C19" s="421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81"/>
    </row>
    <row r="20" spans="3:58" ht="15" customHeight="1">
      <c r="C20" s="365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4" t="str">
        <f>IF(入力!J7="","",入力!J7)</f>
        <v>018423</v>
      </c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 t="str">
        <f>IF(入力!J9="","",入力!J9)</f>
        <v/>
      </c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4" t="str">
        <f>IF(入力!J11="","",入力!J11)</f>
        <v/>
      </c>
      <c r="AT20" s="364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64"/>
      <c r="BF20" s="378"/>
    </row>
    <row r="21" spans="3:58" ht="15" customHeight="1">
      <c r="C21" s="365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4" t="str">
        <f>IF(入力!M7="","",入力!M7)</f>
        <v/>
      </c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 t="str">
        <f>IF(入力!M9="","",入力!M9)</f>
        <v/>
      </c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 t="str">
        <f>IF(入力!M11="","",入力!M11)</f>
        <v/>
      </c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78"/>
    </row>
    <row r="22" spans="3:58" ht="12" customHeight="1">
      <c r="C22" s="370" t="s">
        <v>71</v>
      </c>
      <c r="D22" s="371"/>
      <c r="E22" s="371"/>
      <c r="F22" s="371"/>
      <c r="G22" s="372"/>
      <c r="H22" s="367" t="str">
        <f>IF(入力!C7="","",入力!C7&amp;"　"&amp;入力!E7)</f>
        <v>ｶﾏｶﾞﾀ　ｱｷｵ</v>
      </c>
      <c r="I22" s="327"/>
      <c r="J22" s="327"/>
      <c r="K22" s="327"/>
      <c r="L22" s="327"/>
      <c r="M22" s="327"/>
      <c r="N22" s="327"/>
      <c r="O22" s="327"/>
      <c r="P22" s="327"/>
      <c r="Q22" s="340"/>
      <c r="R22" s="328" t="s">
        <v>45</v>
      </c>
      <c r="S22" s="327"/>
      <c r="T22" s="341">
        <f>IF(入力!AT7="","",入力!AT7)</f>
        <v>56</v>
      </c>
      <c r="U22" s="342"/>
      <c r="V22" s="343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２８９</v>
      </c>
      <c r="AC22" s="327"/>
      <c r="AD22" s="327"/>
      <c r="AE22" s="327"/>
      <c r="AF22" s="16" t="s">
        <v>73</v>
      </c>
      <c r="AG22" s="327" t="str">
        <f>IF(入力!W7="","",入力!W7)</f>
        <v>０３０１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40"/>
      <c r="AU22" s="328" t="s">
        <v>47</v>
      </c>
      <c r="AV22" s="327"/>
      <c r="AW22" s="327"/>
      <c r="AX22" s="17" t="s">
        <v>74</v>
      </c>
      <c r="AY22" s="327" t="str">
        <f>IF(入力!AL7="","",入力!AL7)</f>
        <v>０４７８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73" t="s">
        <v>48</v>
      </c>
      <c r="D23" s="323"/>
      <c r="E23" s="323"/>
      <c r="F23" s="323"/>
      <c r="G23" s="374"/>
      <c r="H23" s="335" t="str">
        <f>IF(入力!C8="","",入力!C8&amp;"　"&amp;入力!E8)</f>
        <v>鎌形　明男</v>
      </c>
      <c r="I23" s="336"/>
      <c r="J23" s="336"/>
      <c r="K23" s="336"/>
      <c r="L23" s="336"/>
      <c r="M23" s="336"/>
      <c r="N23" s="336"/>
      <c r="O23" s="336"/>
      <c r="P23" s="336"/>
      <c r="Q23" s="337"/>
      <c r="R23" s="323"/>
      <c r="S23" s="323"/>
      <c r="T23" s="375"/>
      <c r="U23" s="376"/>
      <c r="V23" s="377"/>
      <c r="W23" s="338"/>
      <c r="X23" s="338"/>
      <c r="Y23" s="338"/>
      <c r="Z23" s="348" t="str">
        <f>IF(入力!P8="","",入力!P8)</f>
        <v>香取市一之分目７５７－２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3"/>
      <c r="AV23" s="323"/>
      <c r="AW23" s="323"/>
      <c r="AX23" s="351" t="str">
        <f>IF(入力!AK8="","",入力!AK8)</f>
        <v>８３</v>
      </c>
      <c r="AY23" s="323"/>
      <c r="AZ23" s="323"/>
      <c r="BA23" s="323"/>
      <c r="BB23" s="19" t="s">
        <v>76</v>
      </c>
      <c r="BC23" s="323" t="str">
        <f>IF(入力!AP8="","",入力!AP8)</f>
        <v>３８６８</v>
      </c>
      <c r="BD23" s="323"/>
      <c r="BE23" s="323"/>
      <c r="BF23" s="347"/>
    </row>
    <row r="24" spans="3:58" ht="12" customHeight="1">
      <c r="C24" s="370" t="s">
        <v>77</v>
      </c>
      <c r="D24" s="371"/>
      <c r="E24" s="371"/>
      <c r="F24" s="371"/>
      <c r="G24" s="372"/>
      <c r="H24" s="367" t="str">
        <f>IF(入力!C9="","",入力!C9&amp;"　"&amp;入力!E9)</f>
        <v>ｶﾜｶﾐ　ｺｳｲﾁ</v>
      </c>
      <c r="I24" s="327"/>
      <c r="J24" s="327"/>
      <c r="K24" s="327"/>
      <c r="L24" s="327"/>
      <c r="M24" s="327"/>
      <c r="N24" s="327"/>
      <c r="O24" s="327"/>
      <c r="P24" s="327"/>
      <c r="Q24" s="340"/>
      <c r="R24" s="328" t="s">
        <v>45</v>
      </c>
      <c r="S24" s="327"/>
      <c r="T24" s="341">
        <f>IF(入力!AT9="","",入力!AT9)</f>
        <v>40</v>
      </c>
      <c r="U24" s="342"/>
      <c r="V24" s="343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>２８９</v>
      </c>
      <c r="AC24" s="327"/>
      <c r="AD24" s="327"/>
      <c r="AE24" s="327"/>
      <c r="AF24" s="16" t="s">
        <v>73</v>
      </c>
      <c r="AG24" s="327" t="str">
        <f>IF(入力!W9="","",入力!W9)</f>
        <v>０６０１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40"/>
      <c r="AU24" s="328" t="s">
        <v>47</v>
      </c>
      <c r="AV24" s="327"/>
      <c r="AW24" s="327"/>
      <c r="AX24" s="17" t="s">
        <v>74</v>
      </c>
      <c r="AY24" s="327" t="str">
        <f>IF(入力!AL9="","",入力!AL9)</f>
        <v>０４７８</v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73" t="s">
        <v>78</v>
      </c>
      <c r="D25" s="323"/>
      <c r="E25" s="323"/>
      <c r="F25" s="323"/>
      <c r="G25" s="374"/>
      <c r="H25" s="335" t="str">
        <f>IF(入力!C10="","",入力!C10&amp;"　"&amp;入力!E10)</f>
        <v>川上　幸壱</v>
      </c>
      <c r="I25" s="336"/>
      <c r="J25" s="336"/>
      <c r="K25" s="336"/>
      <c r="L25" s="336"/>
      <c r="M25" s="336"/>
      <c r="N25" s="336"/>
      <c r="O25" s="336"/>
      <c r="P25" s="336"/>
      <c r="Q25" s="337"/>
      <c r="R25" s="323"/>
      <c r="S25" s="323"/>
      <c r="T25" s="375"/>
      <c r="U25" s="376"/>
      <c r="V25" s="377"/>
      <c r="W25" s="338"/>
      <c r="X25" s="338"/>
      <c r="Y25" s="338"/>
      <c r="Z25" s="348" t="str">
        <f>IF(入力!P10="","",入力!P10)</f>
        <v>香取郡東庄町笹川い１９７２－８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3"/>
      <c r="AV25" s="323"/>
      <c r="AW25" s="323"/>
      <c r="AX25" s="351" t="str">
        <f>IF(入力!AK10="","",入力!AK10)</f>
        <v>７９</v>
      </c>
      <c r="AY25" s="323"/>
      <c r="AZ25" s="323"/>
      <c r="BA25" s="323"/>
      <c r="BB25" s="19" t="s">
        <v>76</v>
      </c>
      <c r="BC25" s="323" t="str">
        <f>IF(入力!AP10="","",入力!AP10)</f>
        <v>９１８８</v>
      </c>
      <c r="BD25" s="323"/>
      <c r="BE25" s="323"/>
      <c r="BF25" s="347"/>
    </row>
    <row r="26" spans="3:58" ht="12" customHeight="1">
      <c r="C26" s="370" t="s">
        <v>71</v>
      </c>
      <c r="D26" s="371"/>
      <c r="E26" s="371"/>
      <c r="F26" s="371"/>
      <c r="G26" s="372"/>
      <c r="H26" s="367" t="str">
        <f>IF(入力!C11="","",入力!C11&amp;"　"&amp;入力!E11)</f>
        <v>ﾀｶﾊｼ　ﾁﾊﾙ</v>
      </c>
      <c r="I26" s="327"/>
      <c r="J26" s="327"/>
      <c r="K26" s="327"/>
      <c r="L26" s="327"/>
      <c r="M26" s="327"/>
      <c r="N26" s="327"/>
      <c r="O26" s="327"/>
      <c r="P26" s="327"/>
      <c r="Q26" s="340"/>
      <c r="R26" s="328" t="s">
        <v>45</v>
      </c>
      <c r="S26" s="327"/>
      <c r="T26" s="341">
        <f>IF(入力!AT11="","",入力!AT11)</f>
        <v>32</v>
      </c>
      <c r="U26" s="342"/>
      <c r="V26" s="343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>２８９</v>
      </c>
      <c r="AC26" s="327"/>
      <c r="AD26" s="327"/>
      <c r="AE26" s="327"/>
      <c r="AF26" s="16" t="s">
        <v>73</v>
      </c>
      <c r="AG26" s="327" t="str">
        <f>IF(入力!W11="","",入力!W11)</f>
        <v>１７０７</v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40"/>
      <c r="AU26" s="328" t="s">
        <v>47</v>
      </c>
      <c r="AV26" s="327"/>
      <c r="AW26" s="327"/>
      <c r="AX26" s="17" t="s">
        <v>74</v>
      </c>
      <c r="AY26" s="327" t="str">
        <f>IF(入力!AL11="","",入力!AL11)</f>
        <v>０４７９</v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73" t="s">
        <v>79</v>
      </c>
      <c r="D27" s="323"/>
      <c r="E27" s="323"/>
      <c r="F27" s="323"/>
      <c r="G27" s="374"/>
      <c r="H27" s="335" t="str">
        <f>IF(入力!C12="","",入力!C12&amp;"　"&amp;入力!E12)</f>
        <v>高橋　千春</v>
      </c>
      <c r="I27" s="336"/>
      <c r="J27" s="336"/>
      <c r="K27" s="336"/>
      <c r="L27" s="336"/>
      <c r="M27" s="336"/>
      <c r="N27" s="336"/>
      <c r="O27" s="336"/>
      <c r="P27" s="336"/>
      <c r="Q27" s="337"/>
      <c r="R27" s="323"/>
      <c r="S27" s="323"/>
      <c r="T27" s="375"/>
      <c r="U27" s="376"/>
      <c r="V27" s="377"/>
      <c r="W27" s="338"/>
      <c r="X27" s="338"/>
      <c r="Y27" s="338"/>
      <c r="Z27" s="348" t="str">
        <f>IF(入力!P12="","",入力!P12)</f>
        <v>山武郡横芝光町新井２８３</v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3"/>
      <c r="AV27" s="323"/>
      <c r="AW27" s="323"/>
      <c r="AX27" s="351" t="str">
        <f>IF(入力!AK12="","",入力!AK12)</f>
        <v>８５</v>
      </c>
      <c r="AY27" s="323"/>
      <c r="AZ27" s="323"/>
      <c r="BA27" s="323"/>
      <c r="BB27" s="19" t="s">
        <v>76</v>
      </c>
      <c r="BC27" s="323" t="str">
        <f>IF(入力!AP12="","",入力!AP12)</f>
        <v>０４０８</v>
      </c>
      <c r="BD27" s="323"/>
      <c r="BE27" s="323"/>
      <c r="BF27" s="347"/>
    </row>
    <row r="28" spans="3:58" ht="12" customHeight="1">
      <c r="C28" s="370" t="s">
        <v>71</v>
      </c>
      <c r="D28" s="371"/>
      <c r="E28" s="371"/>
      <c r="F28" s="371"/>
      <c r="G28" s="372"/>
      <c r="H28" s="367" t="str">
        <f>IF(入力!C15="","",入力!C15&amp;"　"&amp;入力!E15)</f>
        <v>ｶﾜｶﾐ　ｺｳｲﾁ</v>
      </c>
      <c r="I28" s="327"/>
      <c r="J28" s="327"/>
      <c r="K28" s="327"/>
      <c r="L28" s="327"/>
      <c r="M28" s="327"/>
      <c r="N28" s="327"/>
      <c r="O28" s="327"/>
      <c r="P28" s="327"/>
      <c r="Q28" s="340"/>
      <c r="R28" s="328" t="s">
        <v>45</v>
      </c>
      <c r="S28" s="327"/>
      <c r="T28" s="341" t="str">
        <f>IF(入力!AT15="","",入力!AT15)</f>
        <v/>
      </c>
      <c r="U28" s="342"/>
      <c r="V28" s="343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２８９</v>
      </c>
      <c r="AC28" s="327"/>
      <c r="AD28" s="327"/>
      <c r="AE28" s="327"/>
      <c r="AF28" s="16" t="s">
        <v>73</v>
      </c>
      <c r="AG28" s="327" t="str">
        <f>IF(入力!W15="","",入力!W15)</f>
        <v>０６０１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40"/>
      <c r="AU28" s="328" t="s">
        <v>47</v>
      </c>
      <c r="AV28" s="327"/>
      <c r="AW28" s="327"/>
      <c r="AX28" s="17" t="s">
        <v>74</v>
      </c>
      <c r="AY28" s="327" t="str">
        <f>IF(入力!AL15="","",入力!AL15)</f>
        <v/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68" t="s">
        <v>49</v>
      </c>
      <c r="D29" s="329"/>
      <c r="E29" s="329"/>
      <c r="F29" s="329"/>
      <c r="G29" s="369"/>
      <c r="H29" s="352" t="str">
        <f>IF(入力!C16="","",入力!C16&amp;"　"&amp;入力!E16)</f>
        <v>川上　幸壱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29"/>
      <c r="S29" s="329"/>
      <c r="T29" s="344"/>
      <c r="U29" s="345"/>
      <c r="V29" s="346"/>
      <c r="W29" s="339"/>
      <c r="X29" s="339"/>
      <c r="Y29" s="339"/>
      <c r="Z29" s="330" t="str">
        <f>IF(入力!P16="","",入力!P16)</f>
        <v>香取郡東庄町笹川い１９７２－８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/>
      </c>
      <c r="AY29" s="329"/>
      <c r="AZ29" s="329"/>
      <c r="BA29" s="329"/>
      <c r="BB29" s="73" t="s">
        <v>76</v>
      </c>
      <c r="BC29" s="329" t="str">
        <f>IF(入力!AP16="","",入力!AP16)</f>
        <v/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ｶﾜｶﾐ　ﾏﾋﾛ
川上　真優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5</v>
      </c>
      <c r="R34" s="296"/>
      <c r="S34" s="297"/>
      <c r="T34" s="301" t="str">
        <f>IF(入力!I25="","",入力!I25)</f>
        <v>東庄町立笹川小学校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511284115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164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ｵﾀﾞﾜﾗ　ｻｷ
小田原　咲稀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5</v>
      </c>
      <c r="R36" s="296"/>
      <c r="S36" s="297"/>
      <c r="T36" s="301" t="str">
        <f>IF(入力!I27="","",入力!I27)</f>
        <v>香取市立佐原小学校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511415498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144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ｸﾘﾔﾏ　ﾐｽﾞｷ
栗山　瑞希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5</v>
      </c>
      <c r="R38" s="296"/>
      <c r="S38" s="297"/>
      <c r="T38" s="301" t="str">
        <f>IF(入力!I29="","",入力!I29)</f>
        <v>香取市立北佐原小学校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513987158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148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ｼﾉﾂｶ　ｶﾎ
篠塚　果歩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5</v>
      </c>
      <c r="R40" s="296"/>
      <c r="S40" s="297"/>
      <c r="T40" s="301" t="str">
        <f>IF(入力!I31="","",入力!I31)</f>
        <v>香取市立佐原小学校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512392358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150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ｱｵｷ　ﾕｲ
青木　結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5</v>
      </c>
      <c r="R42" s="296"/>
      <c r="S42" s="297"/>
      <c r="T42" s="301" t="str">
        <f>IF(入力!I33="","",入力!I33)</f>
        <v>香取市立佐原小学校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514603729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149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ﾀｶﾊｼ　ｱｲﾘ
高橋　愛梨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4</v>
      </c>
      <c r="R44" s="296"/>
      <c r="S44" s="297"/>
      <c r="T44" s="301" t="str">
        <f>IF(入力!I35="","",入力!I35)</f>
        <v>横芝光町立日吉小学校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513239567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140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ﾀｹｳﾁ　ｱｲﾘ
竹内　愛裡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4</v>
      </c>
      <c r="R46" s="296"/>
      <c r="S46" s="297"/>
      <c r="T46" s="301" t="str">
        <f>IF(入力!I37="","",入力!I37)</f>
        <v>香取市立香取小学校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514391207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149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ｵｻﾞﾜ　ﾘﾉ
小澤　莉乃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4</v>
      </c>
      <c r="R48" s="296"/>
      <c r="S48" s="297"/>
      <c r="T48" s="301" t="str">
        <f>IF(入力!I39="","",入力!I39)</f>
        <v>香取市立佐原小学校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514391197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138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ﾖｼｶﾜ　ﾙﾅ
吉川　琉菜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4</v>
      </c>
      <c r="R50" s="296"/>
      <c r="S50" s="297"/>
      <c r="T50" s="301" t="str">
        <f>IF(入力!I41="","",入力!I41)</f>
        <v>香取市立津宮小学校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513566185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132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ｲﾄｳ　ﾊﾙﾅ
伊藤　陽菜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4</v>
      </c>
      <c r="R52" s="296"/>
      <c r="S52" s="297"/>
      <c r="T52" s="301" t="str">
        <f>IF(入力!I43="","",入力!I43)</f>
        <v>香取市立香取小学校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514603772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140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ﾊｷﾞﾜﾗ　ｱｵｲ
萩原　葵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4</v>
      </c>
      <c r="R54" s="296"/>
      <c r="S54" s="297"/>
      <c r="T54" s="301" t="str">
        <f>IF(入力!I45="","",入力!I45)</f>
        <v>潮来市立牛堀小学校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514618687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132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ｺﾊﾞﾔｼ　ｻﾔ
小林　紗也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4</v>
      </c>
      <c r="R56" s="296"/>
      <c r="S56" s="297"/>
      <c r="T56" s="301" t="str">
        <f>IF(入力!I47="","",入力!I47)</f>
        <v>香取市立府馬小学校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515888974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134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佐原クラブ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430815302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鎌形　明男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507243709</v>
      </c>
      <c r="H7" s="273"/>
      <c r="I7" s="273"/>
      <c r="J7" s="273" t="str">
        <f>IF(入力!J7="","",入力!J7)</f>
        <v>018423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川上　幸壱</v>
      </c>
      <c r="D9" s="267"/>
      <c r="E9" s="267"/>
      <c r="F9" s="267"/>
      <c r="G9" s="273">
        <f>IF(入力!G9="","",入力!G9)</f>
        <v>510278993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高橋　千春</v>
      </c>
      <c r="D11" s="267"/>
      <c r="E11" s="267"/>
      <c r="F11" s="267"/>
      <c r="G11" s="273">
        <f>IF(入力!G11="","",入力!G11)</f>
        <v>513573754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小田原　まり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川上　幸壱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香取郡東庄町笹川い１９７２－８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/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090－3425－2655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川上　真優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東庄町立笹川小学校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511284115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小田原　咲稀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香取市立佐原小学校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511415498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栗山　瑞希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香取市立北佐原小学校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513987158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篠塚　果歩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香取市立佐原小学校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512392358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青木　結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香取市立佐原小学校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514603729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高橋　愛梨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横芝光町立日吉小学校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513239567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竹内　愛裡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香取市立香取小学校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514391207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小澤　莉乃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香取市立佐原小学校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514391197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吉川　琉菜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香取市立津宮小学校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513566185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伊藤　陽菜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香取市立香取小学校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514603772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萩原　葵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潮来市立牛堀小学校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514618687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小林　紗也</v>
      </c>
      <c r="D47" s="267"/>
      <c r="E47" s="267"/>
      <c r="F47" s="267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香取市立府馬小学校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515888974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佐原クラブ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430815302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鎌形　明男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507243709</v>
      </c>
      <c r="H7" s="273"/>
      <c r="I7" s="273"/>
      <c r="J7" s="273" t="str">
        <f>IF(入力!J7="","",入力!J7)</f>
        <v>018423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川上　幸壱</v>
      </c>
      <c r="D9" s="267"/>
      <c r="E9" s="267"/>
      <c r="F9" s="267"/>
      <c r="G9" s="273">
        <f>IF(入力!G9="","",入力!G9)</f>
        <v>510278993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高橋　千春</v>
      </c>
      <c r="D11" s="267"/>
      <c r="E11" s="267"/>
      <c r="F11" s="267"/>
      <c r="G11" s="273">
        <f>IF(入力!G11="","",入力!G11)</f>
        <v>513573754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小田原　まり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川上　幸壱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香取郡東庄町笹川い１９７２－８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/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090－3425－2655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川上　真優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東庄町立笹川小学校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511284115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小田原　咲稀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香取市立佐原小学校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511415498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栗山　瑞希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香取市立北佐原小学校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513987158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篠塚　果歩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香取市立佐原小学校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512392358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青木　結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香取市立佐原小学校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514603729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高橋　愛梨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横芝光町立日吉小学校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513239567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竹内　愛裡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香取市立香取小学校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514391207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小澤　莉乃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香取市立佐原小学校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514391197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吉川　琉菜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香取市立津宮小学校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513566185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伊藤　陽菜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香取市立香取小学校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514603772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萩原　葵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潮来市立牛堀小学校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514618687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小林　紗也</v>
      </c>
      <c r="D47" s="267"/>
      <c r="E47" s="267"/>
      <c r="F47" s="267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香取市立府馬小学校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515888974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12</v>
      </c>
      <c r="J5" s="445" t="str">
        <f>IF(入力!A55="","",入力!A55)</f>
        <v>『１点を大切に！』を合言葉に目の前のプレーを全力でプレーし、どんな時でも自分達のバレーをして勝利を勝ち取りたい。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川上</v>
      </c>
      <c r="D17" s="33" t="str">
        <f>IF(入力!E10="","",入力!E10)</f>
        <v>幸壱</v>
      </c>
      <c r="E17" s="33" t="str">
        <f>IF(入力!C9="","",入力!C9)</f>
        <v>ｶﾜｶﾐ</v>
      </c>
      <c r="F17" s="33" t="str">
        <f>IF(入力!E9="","",入力!E9)</f>
        <v>ｺｳｲﾁ</v>
      </c>
      <c r="G17" s="33">
        <f>IF(入力!G9="","",入力!G9)</f>
        <v>510278993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０６０１</v>
      </c>
      <c r="T17" s="33" t="str">
        <f>IF(入力!P10="","",入力!P10)</f>
        <v>香取郡東庄町笹川い１９７２－８</v>
      </c>
      <c r="U17" s="33" t="str">
        <f>IF(入力!AL9="","",入力!AL9)</f>
        <v>０４７８</v>
      </c>
      <c r="V17" s="33" t="str">
        <f>IF(入力!AK10="","",入力!AK10)</f>
        <v>７９</v>
      </c>
      <c r="W17" s="33" t="str">
        <f>IF(入力!AP10="","",入力!AP10)</f>
        <v>９１８８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高橋</v>
      </c>
      <c r="D20" s="33" t="str">
        <f>IF(入力!E12="","",入力!E12)</f>
        <v>千春</v>
      </c>
      <c r="E20" s="33" t="str">
        <f>IF(入力!C11="","",入力!C11)</f>
        <v>ﾀｶﾊｼ</v>
      </c>
      <c r="F20" s="33" t="str">
        <f>IF(入力!E11="","",入力!E11)</f>
        <v>ﾁﾊﾙ</v>
      </c>
      <c r="G20" s="33">
        <f>IF(入力!G11="","",入力!G11)</f>
        <v>513573754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32</v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１７０７</v>
      </c>
      <c r="T20" s="33" t="str">
        <f>IF(入力!P12="","",入力!P12)</f>
        <v>山武郡横芝光町新井２８３</v>
      </c>
      <c r="U20" s="33" t="str">
        <f>IF(入力!AL11="","",入力!AL11)</f>
        <v>０４７９</v>
      </c>
      <c r="V20" s="33" t="str">
        <f>IF(入力!AK12="","",入力!AK12)</f>
        <v>８５</v>
      </c>
      <c r="W20" s="33" t="str">
        <f>IF(入力!AP12="","",入力!AP12)</f>
        <v>０４０８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3425</v>
      </c>
      <c r="P22" s="33">
        <f>IF(入力!G21="","",入力!G21)</f>
        <v>2655</v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小田原</v>
      </c>
      <c r="D23" s="33" t="str">
        <f>IF(入力!$E$14="","",入力!$E$14)</f>
        <v>まり</v>
      </c>
      <c r="E23" s="33" t="str">
        <f>IF(入力!$C$13="","",入力!$C$13)</f>
        <v>ｵﾀﾞﾜﾗ</v>
      </c>
      <c r="F23" s="33" t="str">
        <f>IF(入力!$E$13="","",入力!$E$13)</f>
        <v>ﾏﾘ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川上</v>
      </c>
      <c r="D24" s="75" t="str">
        <f>VLOOKUP($B$51,$A$53:$F$352,4)</f>
        <v>真優</v>
      </c>
      <c r="E24" s="75" t="str">
        <f>VLOOKUP($B$51,$A$53:$F$352,5)</f>
        <v>ｶﾜｶﾐ</v>
      </c>
      <c r="F24" s="75" t="str">
        <f>VLOOKUP($B$51,$A$53:$F$352,6)</f>
        <v>ﾏﾋﾛ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川上</v>
      </c>
      <c r="D53" s="33" t="str">
        <f>IF(入力!E26="","",入力!E26)</f>
        <v>真優</v>
      </c>
      <c r="E53" s="33" t="str">
        <f>IF(入力!C25="","",入力!C25)</f>
        <v>ｶﾜｶﾐ</v>
      </c>
      <c r="F53" s="33" t="str">
        <f>IF(入力!E25="","",入力!E25)</f>
        <v>ﾏﾋﾛ</v>
      </c>
      <c r="G53" s="33">
        <f>IF(入力!M25="","",入力!M25)</f>
        <v>511284115</v>
      </c>
      <c r="H53" s="33" t="str">
        <f>IF(入力!I25="","",入力!I25)</f>
        <v>東庄町立笹川小学校</v>
      </c>
      <c r="I53" s="33">
        <f>IF(入力!G25="","",入力!G25)</f>
        <v>5</v>
      </c>
      <c r="J53" s="33">
        <f>IF(入力!P25="","",入力!P25)</f>
        <v>164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小田原</v>
      </c>
      <c r="D54" s="33" t="str">
        <f>IF(入力!E28="","",入力!E28)</f>
        <v>咲稀</v>
      </c>
      <c r="E54" s="33" t="str">
        <f>IF(入力!C27="","",入力!C27)</f>
        <v>ｵﾀﾞﾜﾗ</v>
      </c>
      <c r="F54" s="33" t="str">
        <f>IF(入力!E27="","",入力!E27)</f>
        <v>ｻｷ</v>
      </c>
      <c r="G54" s="33">
        <f>IF(入力!M27="","",入力!M27)</f>
        <v>511415498</v>
      </c>
      <c r="H54" s="33" t="str">
        <f>IF(入力!I27="","",入力!I27)</f>
        <v>香取市立佐原小学校</v>
      </c>
      <c r="I54" s="33">
        <f>IF(入力!G27="","",入力!G27)</f>
        <v>5</v>
      </c>
      <c r="J54" s="33">
        <f>IF(入力!P27="","",入力!P27)</f>
        <v>144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栗山</v>
      </c>
      <c r="D55" s="33" t="str">
        <f>IF(入力!E30="","",入力!E30)</f>
        <v>瑞希</v>
      </c>
      <c r="E55" s="33" t="str">
        <f>IF(入力!C29="","",入力!C29)</f>
        <v>ｸﾘﾔﾏ</v>
      </c>
      <c r="F55" s="33" t="str">
        <f>IF(入力!E29="","",入力!E29)</f>
        <v>ﾐｽﾞｷ</v>
      </c>
      <c r="G55" s="33">
        <f>IF(入力!M29="","",入力!M29)</f>
        <v>513987158</v>
      </c>
      <c r="H55" s="33" t="str">
        <f>IF(入力!I29="","",入力!I29)</f>
        <v>香取市立北佐原小学校</v>
      </c>
      <c r="I55" s="33">
        <f>IF(入力!G29="","",入力!G29)</f>
        <v>5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篠塚</v>
      </c>
      <c r="D56" s="33" t="str">
        <f>IF(入力!E32="","",入力!E32)</f>
        <v>果歩</v>
      </c>
      <c r="E56" s="33" t="str">
        <f>IF(入力!C31="","",入力!C31)</f>
        <v>ｼﾉﾂｶ</v>
      </c>
      <c r="F56" s="33" t="str">
        <f>IF(入力!E31="","",入力!E31)</f>
        <v>ｶﾎ</v>
      </c>
      <c r="G56" s="33">
        <f>IF(入力!M31="","",入力!M31)</f>
        <v>512392358</v>
      </c>
      <c r="H56" s="33" t="str">
        <f>IF(入力!I31="","",入力!I31)</f>
        <v>香取市立佐原小学校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青木</v>
      </c>
      <c r="D57" s="33" t="str">
        <f>IF(入力!E34="","",入力!E34)</f>
        <v>結</v>
      </c>
      <c r="E57" s="33" t="str">
        <f>IF(入力!C33="","",入力!C33)</f>
        <v>ｱｵｷ</v>
      </c>
      <c r="F57" s="33" t="str">
        <f>IF(入力!E33="","",入力!E33)</f>
        <v>ﾕｲ</v>
      </c>
      <c r="G57" s="33">
        <f>IF(入力!M33="","",入力!M33)</f>
        <v>514603729</v>
      </c>
      <c r="H57" s="33" t="str">
        <f>IF(入力!I33="","",入力!I33)</f>
        <v>香取市立佐原小学校</v>
      </c>
      <c r="I57" s="33">
        <f>IF(入力!G33="","",入力!G33)</f>
        <v>5</v>
      </c>
      <c r="J57" s="33">
        <f>IF(入力!P33="","",入力!P33)</f>
        <v>149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高橋</v>
      </c>
      <c r="D58" s="33" t="str">
        <f>IF(入力!E36="","",入力!E36)</f>
        <v>愛梨</v>
      </c>
      <c r="E58" s="33" t="str">
        <f>IF(入力!C35="","",入力!C35)</f>
        <v>ﾀｶﾊｼ</v>
      </c>
      <c r="F58" s="33" t="str">
        <f>IF(入力!E35="","",入力!E35)</f>
        <v>ｱｲﾘ</v>
      </c>
      <c r="G58" s="33">
        <f>IF(入力!M35="","",入力!M35)</f>
        <v>513239567</v>
      </c>
      <c r="H58" s="33" t="str">
        <f>IF(入力!I35="","",入力!I35)</f>
        <v>横芝光町立日吉小学校</v>
      </c>
      <c r="I58" s="33">
        <f>IF(入力!G35="","",入力!G35)</f>
        <v>4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竹内</v>
      </c>
      <c r="D59" s="33" t="str">
        <f>IF(入力!E38="","",入力!E38)</f>
        <v>愛裡</v>
      </c>
      <c r="E59" s="33" t="str">
        <f>IF(入力!C37="","",入力!C37)</f>
        <v>ﾀｹｳﾁ</v>
      </c>
      <c r="F59" s="33" t="str">
        <f>IF(入力!E37="","",入力!E37)</f>
        <v>ｱｲﾘ</v>
      </c>
      <c r="G59" s="33">
        <f>IF(入力!M37="","",入力!M37)</f>
        <v>514391207</v>
      </c>
      <c r="H59" s="33" t="str">
        <f>IF(入力!I37="","",入力!I37)</f>
        <v>香取市立香取小学校</v>
      </c>
      <c r="I59" s="33">
        <f>IF(入力!G37="","",入力!G37)</f>
        <v>4</v>
      </c>
      <c r="J59" s="33">
        <f>IF(入力!P37="","",入力!P37)</f>
        <v>149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小澤</v>
      </c>
      <c r="D60" s="33" t="str">
        <f>IF(入力!E40="","",入力!E40)</f>
        <v>莉乃</v>
      </c>
      <c r="E60" s="33" t="str">
        <f>IF(入力!C39="","",入力!C39)</f>
        <v>ｵｻﾞﾜ</v>
      </c>
      <c r="F60" s="33" t="str">
        <f>IF(入力!E39="","",入力!E39)</f>
        <v>ﾘﾉ</v>
      </c>
      <c r="G60" s="33">
        <f>IF(入力!M39="","",入力!M39)</f>
        <v>514391197</v>
      </c>
      <c r="H60" s="33" t="str">
        <f>IF(入力!I39="","",入力!I39)</f>
        <v>香取市立佐原小学校</v>
      </c>
      <c r="I60" s="33">
        <f>IF(入力!G39="","",入力!G39)</f>
        <v>4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吉川</v>
      </c>
      <c r="D61" s="33" t="str">
        <f>IF(入力!E42="","",入力!E42)</f>
        <v>琉菜</v>
      </c>
      <c r="E61" s="33" t="str">
        <f>IF(入力!C41="","",入力!C41)</f>
        <v>ﾖｼｶﾜ</v>
      </c>
      <c r="F61" s="33" t="str">
        <f>IF(入力!E41="","",入力!E41)</f>
        <v>ﾙﾅ</v>
      </c>
      <c r="G61" s="33">
        <f>IF(入力!M41="","",入力!M41)</f>
        <v>513566185</v>
      </c>
      <c r="H61" s="33" t="str">
        <f>IF(入力!I41="","",入力!I41)</f>
        <v>香取市立津宮小学校</v>
      </c>
      <c r="I61" s="33">
        <f>IF(入力!G41="","",入力!G41)</f>
        <v>4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伊藤</v>
      </c>
      <c r="D62" s="33" t="str">
        <f>IF(入力!E44="","",入力!E44)</f>
        <v>陽菜</v>
      </c>
      <c r="E62" s="33" t="str">
        <f>IF(入力!C43="","",入力!C43)</f>
        <v>ｲﾄｳ</v>
      </c>
      <c r="F62" s="33" t="str">
        <f>IF(入力!E43="","",入力!E43)</f>
        <v>ﾊﾙﾅ</v>
      </c>
      <c r="G62" s="33">
        <f>IF(入力!M43="","",入力!M43)</f>
        <v>514603772</v>
      </c>
      <c r="H62" s="33" t="str">
        <f>IF(入力!I43="","",入力!I43)</f>
        <v>香取市立香取小学校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萩原</v>
      </c>
      <c r="D63" s="33" t="str">
        <f>IF(入力!E46="","",入力!E46)</f>
        <v>葵</v>
      </c>
      <c r="E63" s="33" t="str">
        <f>IF(入力!C45="","",入力!C45)</f>
        <v>ﾊｷﾞﾜﾗ</v>
      </c>
      <c r="F63" s="33" t="str">
        <f>IF(入力!E45="","",入力!E45)</f>
        <v>ｱｵｲ</v>
      </c>
      <c r="G63" s="33">
        <f>IF(入力!M45="","",入力!M45)</f>
        <v>514618687</v>
      </c>
      <c r="H63" s="33" t="str">
        <f>IF(入力!I45="","",入力!I45)</f>
        <v>潮来市立牛堀小学校</v>
      </c>
      <c r="I63" s="33">
        <f>IF(入力!G45="","",入力!G45)</f>
        <v>4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小林</v>
      </c>
      <c r="D64" s="33" t="str">
        <f>IF(入力!E48="","",入力!E48)</f>
        <v>紗也</v>
      </c>
      <c r="E64" s="33" t="str">
        <f>IF(入力!C47="","",入力!C47)</f>
        <v>ｺﾊﾞﾔｼ</v>
      </c>
      <c r="F64" s="33" t="str">
        <f>IF(入力!E47="","",入力!E47)</f>
        <v>ｻﾔ</v>
      </c>
      <c r="G64" s="33">
        <f>IF(入力!M47="","",入力!M47)</f>
        <v>515888974</v>
      </c>
      <c r="H64" s="33" t="str">
        <f>IF(入力!I47="","",入力!I47)</f>
        <v>香取市立府馬小学校</v>
      </c>
      <c r="I64" s="33">
        <f>IF(入力!G47="","",入力!G47)</f>
        <v>4</v>
      </c>
      <c r="J64" s="33">
        <f>IF(入力!P47="","",入力!P47)</f>
        <v>134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2017-01-28T01:33:58Z</dcterms:modified>
</cp:coreProperties>
</file>