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8\大会参加申込\"/>
    </mc:Choice>
  </mc:AlternateContent>
  <workbookProtection lockStructure="1"/>
  <bookViews>
    <workbookView xWindow="0" yWindow="0" windowWidth="16170" windowHeight="82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<sst xmlns="http://schemas.openxmlformats.org/spreadsheetml/2006/main" count="433" uniqueCount="301">
  <si>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</si>
  <si>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</si>
  <si>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</si>
  <si>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</si>
  <si>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</si>
  <si>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</si>
  <si>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</si>
  <si>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</si>
  <si>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</si>
  <si>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</si>
  <si>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</si>
  <si>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</si>
  <si>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</si>
  <si>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</si>
  <si>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</si>
  <si>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</si>
  <si>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</si>
  <si>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</si>
  <si>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</si>
  <si>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</si>
  <si>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</si>
  <si>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</si>
  <si>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</si>
  <si>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</si>
  <si>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</si>
  <si>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</si>
  <si>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</si>
  <si>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</si>
  <si>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</si>
  <si>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</si>
  <si>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</si>
  <si>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</si>
  <si>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</si>
  <si>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</si>
  <si>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</si>
  <si>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</si>
  <si>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</si>
  <si>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</si>
  <si>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</si>
  <si>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</si>
  <si>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</si>
  <si>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</si>
  <si>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</si>
  <si>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</si>
  <si>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</si>
  <si>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</si>
  <si>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</si>
  <si>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</si>
  <si>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</si>
  <si>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</si>
  <si>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</si>
  <si>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</si>
  <si>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</si>
  <si>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</si>
  <si>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</si>
  <si>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</si>
  <si>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</si>
  <si>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</si>
  <si>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</si>
  <si>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</si>
  <si>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</si>
  <si>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</si>
  <si>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</si>
  <si>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</si>
  <si>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</si>
  <si>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</si>
  <si>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</si>
  <si>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</si>
  <si>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</si>
  <si>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</si>
  <si>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</si>
  <si>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</si>
  <si>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</si>
  <si>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</si>
  <si>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</si>
  <si>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</si>
  <si>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</si>
  <si>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</si>
  <si>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</si>
  <si>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</si>
  <si>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</si>
  <si>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</si>
  <si>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</si>
  <si>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</si>
  <si>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</si>
  <si>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</si>
  <si>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</si>
  <si>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</si>
  <si>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</si>
  <si>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</si>
  <si>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</si>
  <si>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</si>
  <si>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</si>
  <si>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</si>
  <si>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</si>
  <si>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</si>
  <si>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</si>
  <si>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</si>
  <si>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</si>
  <si>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</si>
  <si>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</si>
  <si>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</si>
  <si>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</si>
  <si>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</si>
  <si>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</si>
  <si>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</si>
  <si>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</si>
  <si>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</si>
  <si>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</si>
  <si>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</si>
  <si>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</si>
  <si>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</si>
  <si>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</si>
  <si>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</si>
  <si>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</si>
  <si>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</si>
  <si>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</si>
  <si>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</si>
  <si>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</si>
  <si>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</si>
  <si>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</si>
  <si>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</si>
  <si>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</si>
  <si>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</si>
  <si>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</si>
  <si>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</si>
  <si>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</si>
  <si>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</si>
  <si>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</si>
  <si>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</si>
  <si>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</si>
  <si>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</si>
  <si>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</si>
  <si>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</si>
  <si>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</si>
  <si>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</si>
  <si>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</si>
  <si>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</si>
  <si>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</si>
  <si>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</si>
  <si>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</si>
  <si>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</si>
  <si>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</si>
  <si>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</si>
  <si>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</si>
  <si>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</si>
  <si>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</si>
  <si>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</si>
  <si>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</si>
  <si>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</si>
  <si>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</si>
  <si>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</si>
  <si>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</si>
  <si>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</si>
  <si>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</si>
  <si>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</si>
  <si>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</si>
  <si>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</si>
  <si>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</si>
  <si>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</si>
  <si>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</si>
  <si>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</si>
  <si>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</si>
  <si>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</si>
  <si>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</si>
  <si>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</si>
  <si>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</si>
  <si>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</si>
  <si>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</si>
  <si>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</si>
  <si>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</si>
  <si>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</si>
  <si>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</si>
  <si>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</si>
  <si>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</si>
  <si>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</si>
  <si>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</si>
  <si>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</si>
  <si>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</si>
  <si>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</si>
  <si>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</si>
  <si>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</si>
  <si>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</si>
  <si>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</si>
  <si>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</si>
  <si>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</si>
  <si>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</si>
  <si>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</si>
  <si>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</si>
  <si>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</si>
  <si>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</si>
  <si>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</si>
  <si>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</si>
  <si>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</si>
  <si>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</si>
  <si>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</si>
  <si>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</si>
  <si>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</si>
  <si>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</si>
  <si>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</si>
  <si>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旭</t>
    <rPh sb="0" eb="1">
      <t>アサヒ</t>
    </rPh>
    <phoneticPr fontId="2"/>
  </si>
  <si>
    <t>スポーツ　アカデミー　フューチャーズ</t>
    <phoneticPr fontId="2"/>
  </si>
  <si>
    <t>総武本</t>
    <rPh sb="0" eb="2">
      <t>ソウブ</t>
    </rPh>
    <rPh sb="2" eb="3">
      <t>ホン</t>
    </rPh>
    <phoneticPr fontId="2"/>
  </si>
  <si>
    <t>糟谷</t>
    <rPh sb="0" eb="2">
      <t>カスヤ</t>
    </rPh>
    <phoneticPr fontId="2"/>
  </si>
  <si>
    <t>彩弥香</t>
    <rPh sb="0" eb="3">
      <t>アヤカ</t>
    </rPh>
    <phoneticPr fontId="2"/>
  </si>
  <si>
    <t>カスヤ</t>
    <phoneticPr fontId="2"/>
  </si>
  <si>
    <t>サヤカ</t>
    <phoneticPr fontId="2"/>
  </si>
  <si>
    <t>289</t>
    <phoneticPr fontId="2"/>
  </si>
  <si>
    <t>2511</t>
    <phoneticPr fontId="2"/>
  </si>
  <si>
    <t>千葉県旭市イ147-15</t>
    <rPh sb="0" eb="3">
      <t>チバケン</t>
    </rPh>
    <rPh sb="3" eb="5">
      <t>アサヒシ</t>
    </rPh>
    <phoneticPr fontId="2"/>
  </si>
  <si>
    <t>080</t>
    <phoneticPr fontId="2"/>
  </si>
  <si>
    <t>1036</t>
    <phoneticPr fontId="2"/>
  </si>
  <si>
    <t>4043</t>
    <phoneticPr fontId="2"/>
  </si>
  <si>
    <t>菱木</t>
    <rPh sb="0" eb="2">
      <t>ヒシキ</t>
    </rPh>
    <phoneticPr fontId="2"/>
  </si>
  <si>
    <t>優香</t>
    <rPh sb="0" eb="2">
      <t>ユウカ</t>
    </rPh>
    <phoneticPr fontId="2"/>
  </si>
  <si>
    <t>ヒシキ</t>
    <phoneticPr fontId="2"/>
  </si>
  <si>
    <t>ユウカ</t>
    <phoneticPr fontId="2"/>
  </si>
  <si>
    <t>2714</t>
    <phoneticPr fontId="2"/>
  </si>
  <si>
    <t>千葉県旭市三川4895-36</t>
    <rPh sb="0" eb="3">
      <t>チバケン</t>
    </rPh>
    <rPh sb="3" eb="5">
      <t>アサヒシ</t>
    </rPh>
    <rPh sb="5" eb="7">
      <t>サンカワ</t>
    </rPh>
    <phoneticPr fontId="2"/>
  </si>
  <si>
    <t>5643</t>
    <phoneticPr fontId="2"/>
  </si>
  <si>
    <t>1120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</si>
  <si>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</si>
  <si>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</si>
  <si>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オオバ</t>
    <phoneticPr fontId="2"/>
  </si>
  <si>
    <t>ヒロキ</t>
    <phoneticPr fontId="2"/>
  </si>
  <si>
    <t>285</t>
    <phoneticPr fontId="2"/>
  </si>
  <si>
    <t>0025</t>
    <phoneticPr fontId="2"/>
  </si>
  <si>
    <t>/80</t>
    <phoneticPr fontId="2"/>
  </si>
  <si>
    <t>①</t>
    <phoneticPr fontId="2"/>
  </si>
  <si>
    <t>冨沢</t>
    <rPh sb="0" eb="2">
      <t>トミザワ</t>
    </rPh>
    <phoneticPr fontId="2"/>
  </si>
  <si>
    <t>歩未</t>
    <rPh sb="0" eb="1">
      <t>アル</t>
    </rPh>
    <phoneticPr fontId="2"/>
  </si>
  <si>
    <t>トミザワ</t>
    <phoneticPr fontId="2"/>
  </si>
  <si>
    <t>アユミ</t>
    <phoneticPr fontId="2"/>
  </si>
  <si>
    <t>旭市立嚶鳴小学校</t>
    <rPh sb="0" eb="3">
      <t>アサヒシリツ</t>
    </rPh>
    <rPh sb="3" eb="5">
      <t>オウメイ</t>
    </rPh>
    <rPh sb="5" eb="8">
      <t>ショウガッコウ</t>
    </rPh>
    <phoneticPr fontId="2"/>
  </si>
  <si>
    <t>椎名</t>
    <rPh sb="0" eb="2">
      <t>シイナ</t>
    </rPh>
    <phoneticPr fontId="2"/>
  </si>
  <si>
    <t>瑞希</t>
    <rPh sb="0" eb="2">
      <t>ミズキ</t>
    </rPh>
    <phoneticPr fontId="2"/>
  </si>
  <si>
    <t>旭市立豊畑小学校</t>
    <rPh sb="0" eb="3">
      <t>アサヒシリツ</t>
    </rPh>
    <rPh sb="3" eb="5">
      <t>トヨハタ</t>
    </rPh>
    <rPh sb="5" eb="8">
      <t>ショウガッコウ</t>
    </rPh>
    <phoneticPr fontId="2"/>
  </si>
  <si>
    <t>伊能</t>
    <rPh sb="0" eb="2">
      <t>イノウ</t>
    </rPh>
    <phoneticPr fontId="2"/>
  </si>
  <si>
    <t>瑠里</t>
    <rPh sb="0" eb="2">
      <t>ルリ</t>
    </rPh>
    <phoneticPr fontId="2"/>
  </si>
  <si>
    <t>匝瑳市立栄小学校</t>
    <rPh sb="0" eb="2">
      <t>ソウサ</t>
    </rPh>
    <rPh sb="2" eb="4">
      <t>シリツ</t>
    </rPh>
    <rPh sb="4" eb="5">
      <t>サカエ</t>
    </rPh>
    <rPh sb="5" eb="8">
      <t>ショウガッコウ</t>
    </rPh>
    <phoneticPr fontId="2"/>
  </si>
  <si>
    <t>石毛</t>
    <rPh sb="0" eb="2">
      <t>イシゲ</t>
    </rPh>
    <phoneticPr fontId="2"/>
  </si>
  <si>
    <t>梓</t>
    <rPh sb="0" eb="1">
      <t>アズサ</t>
    </rPh>
    <phoneticPr fontId="2"/>
  </si>
  <si>
    <t>東庄町立石出小学校</t>
    <rPh sb="0" eb="2">
      <t>トウノショウ</t>
    </rPh>
    <rPh sb="2" eb="4">
      <t>チョウリツ</t>
    </rPh>
    <rPh sb="4" eb="6">
      <t>イシデ</t>
    </rPh>
    <rPh sb="6" eb="9">
      <t>ショウガッコウ</t>
    </rPh>
    <phoneticPr fontId="2"/>
  </si>
  <si>
    <t>林</t>
    <rPh sb="0" eb="1">
      <t>ハヤシ</t>
    </rPh>
    <phoneticPr fontId="2"/>
  </si>
  <si>
    <t>美樹</t>
    <rPh sb="0" eb="2">
      <t>ミキ</t>
    </rPh>
    <phoneticPr fontId="2"/>
  </si>
  <si>
    <t>旭市立干潟小学校</t>
    <rPh sb="0" eb="3">
      <t>アサヒシリツ</t>
    </rPh>
    <rPh sb="3" eb="5">
      <t>ヒカタ</t>
    </rPh>
    <rPh sb="5" eb="8">
      <t>ショウガッコウ</t>
    </rPh>
    <phoneticPr fontId="2"/>
  </si>
  <si>
    <t>竹中</t>
    <rPh sb="0" eb="2">
      <t>タケナカ</t>
    </rPh>
    <phoneticPr fontId="2"/>
  </si>
  <si>
    <t>桃</t>
    <rPh sb="0" eb="1">
      <t>モモ</t>
    </rPh>
    <phoneticPr fontId="2"/>
  </si>
  <si>
    <t>タケナカ</t>
    <phoneticPr fontId="2"/>
  </si>
  <si>
    <t>モモ</t>
    <phoneticPr fontId="2"/>
  </si>
  <si>
    <t>神栖市立須田小学校</t>
    <rPh sb="0" eb="4">
      <t>カミスシリツ</t>
    </rPh>
    <rPh sb="4" eb="6">
      <t>スダ</t>
    </rPh>
    <rPh sb="6" eb="9">
      <t>ショウガッコウ</t>
    </rPh>
    <phoneticPr fontId="2"/>
  </si>
  <si>
    <t>越川</t>
    <rPh sb="0" eb="2">
      <t>コシカワ</t>
    </rPh>
    <phoneticPr fontId="2"/>
  </si>
  <si>
    <t>花梨</t>
    <rPh sb="0" eb="2">
      <t>カリン</t>
    </rPh>
    <phoneticPr fontId="2"/>
  </si>
  <si>
    <t>匝瑳市立八日市場小学校</t>
    <rPh sb="0" eb="4">
      <t>ソウサシリツ</t>
    </rPh>
    <rPh sb="4" eb="8">
      <t>ヨウカイチバ</t>
    </rPh>
    <rPh sb="8" eb="11">
      <t>ショウガッコウ</t>
    </rPh>
    <phoneticPr fontId="2"/>
  </si>
  <si>
    <t>平野</t>
    <rPh sb="0" eb="2">
      <t>ヒラノ</t>
    </rPh>
    <phoneticPr fontId="2"/>
  </si>
  <si>
    <t>奈津</t>
    <rPh sb="0" eb="2">
      <t>ナツ</t>
    </rPh>
    <phoneticPr fontId="2"/>
  </si>
  <si>
    <t>ヒラノ</t>
    <phoneticPr fontId="2"/>
  </si>
  <si>
    <t>ナツ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</si>
  <si>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phoneticPr fontId="2"/>
  </si>
  <si>
    <t>高品</t>
    <rPh sb="0" eb="2">
      <t>タカシナ</t>
    </rPh>
    <phoneticPr fontId="2"/>
  </si>
  <si>
    <t>咲天</t>
    <rPh sb="0" eb="1">
      <t>サ</t>
    </rPh>
    <rPh sb="1" eb="2">
      <t>テン</t>
    </rPh>
    <phoneticPr fontId="2"/>
  </si>
  <si>
    <t>タカシナ</t>
    <phoneticPr fontId="2"/>
  </si>
  <si>
    <t>ソラ</t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</si>
  <si>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</si>
  <si>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南帆</t>
    <rPh sb="0" eb="2">
      <t>ナホ</t>
    </rPh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</si>
  <si>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</si>
  <si>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080</t>
    <phoneticPr fontId="2"/>
  </si>
  <si>
    <t>6664</t>
    <phoneticPr fontId="2"/>
  </si>
  <si>
    <t>7676</t>
    <phoneticPr fontId="2"/>
  </si>
  <si>
    <r>
      <t>SPORTS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>ACADEMY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 xml:space="preserve">FUTURES </t>
    </r>
    <phoneticPr fontId="2"/>
  </si>
  <si>
    <t>大場</t>
    <rPh sb="0" eb="2">
      <t>オオバ</t>
    </rPh>
    <phoneticPr fontId="2"/>
  </si>
  <si>
    <t>オオバ</t>
    <phoneticPr fontId="2"/>
  </si>
  <si>
    <t>千智</t>
    <rPh sb="0" eb="2">
      <t>チサト</t>
    </rPh>
    <phoneticPr fontId="2"/>
  </si>
  <si>
    <t>チサト</t>
    <phoneticPr fontId="2"/>
  </si>
  <si>
    <t>285</t>
    <phoneticPr fontId="2"/>
  </si>
  <si>
    <t>0025</t>
    <phoneticPr fontId="2"/>
  </si>
  <si>
    <t>080</t>
    <phoneticPr fontId="2"/>
  </si>
  <si>
    <t>5443</t>
    <phoneticPr fontId="2"/>
  </si>
  <si>
    <t>7310</t>
    <phoneticPr fontId="2"/>
  </si>
  <si>
    <t>ハヤシ</t>
    <phoneticPr fontId="2"/>
  </si>
  <si>
    <t>ミキ</t>
    <phoneticPr fontId="2"/>
  </si>
  <si>
    <t>シイナ</t>
    <phoneticPr fontId="2"/>
  </si>
  <si>
    <t>ミズキ</t>
    <phoneticPr fontId="2"/>
  </si>
  <si>
    <t>イシゲ</t>
    <phoneticPr fontId="2"/>
  </si>
  <si>
    <t>アズサ</t>
    <phoneticPr fontId="2"/>
  </si>
  <si>
    <t>イノウ</t>
    <phoneticPr fontId="2"/>
  </si>
  <si>
    <t>ルリ</t>
    <phoneticPr fontId="2"/>
  </si>
  <si>
    <t>コシカワ</t>
    <phoneticPr fontId="2"/>
  </si>
  <si>
    <t>カリン</t>
    <phoneticPr fontId="2"/>
  </si>
  <si>
    <t>小川</t>
    <rPh sb="0" eb="2">
      <t>オガワ</t>
    </rPh>
    <phoneticPr fontId="2"/>
  </si>
  <si>
    <t>緩菜</t>
    <rPh sb="0" eb="1">
      <t>ユル</t>
    </rPh>
    <rPh sb="1" eb="2">
      <t>ナ</t>
    </rPh>
    <phoneticPr fontId="2"/>
  </si>
  <si>
    <t>オガワ</t>
    <phoneticPr fontId="2"/>
  </si>
  <si>
    <t>カンナ</t>
    <phoneticPr fontId="2"/>
  </si>
  <si>
    <t>旭市立中央小学校</t>
    <rPh sb="0" eb="3">
      <t>アサヒシリツ</t>
    </rPh>
    <rPh sb="3" eb="6">
      <t>チュウオウショウ</t>
    </rPh>
    <rPh sb="6" eb="8">
      <t>ガッコウ</t>
    </rPh>
    <phoneticPr fontId="2"/>
  </si>
  <si>
    <t>ナホ</t>
    <phoneticPr fontId="2"/>
  </si>
  <si>
    <t>加瀬</t>
    <rPh sb="0" eb="2">
      <t>カセ</t>
    </rPh>
    <phoneticPr fontId="2"/>
  </si>
  <si>
    <t>琴深</t>
    <rPh sb="0" eb="1">
      <t>コト</t>
    </rPh>
    <rPh sb="1" eb="2">
      <t>フカ</t>
    </rPh>
    <phoneticPr fontId="2"/>
  </si>
  <si>
    <t>カセ</t>
    <phoneticPr fontId="2"/>
  </si>
  <si>
    <t>コトミ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</si>
  <si>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</si>
  <si>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"Ｐｒｉｄｅ　ｉｎ　Ｓｐｏｒｔｓ　Ａｃａｄｅｍｙ"
6年生にとって最後の公式戦。バレーを思いっきり楽しんで、そして、これまで応援して下さった方々へ感謝の気持ちを伝えます(*´∀｀)</t>
    <rPh sb="27" eb="29">
      <t>ネンセイ</t>
    </rPh>
    <rPh sb="33" eb="35">
      <t>サイゴ</t>
    </rPh>
    <rPh sb="36" eb="39">
      <t>コウシキセン</t>
    </rPh>
    <rPh sb="44" eb="45">
      <t>オモ</t>
    </rPh>
    <rPh sb="49" eb="50">
      <t>タノ</t>
    </rPh>
    <rPh sb="62" eb="64">
      <t>オウエン</t>
    </rPh>
    <rPh sb="66" eb="67">
      <t>クダ</t>
    </rPh>
    <rPh sb="70" eb="72">
      <t>カタガタ</t>
    </rPh>
    <rPh sb="73" eb="75">
      <t>カンシャ</t>
    </rPh>
    <rPh sb="76" eb="78">
      <t>キモ</t>
    </rPh>
    <rPh sb="80" eb="81">
      <t>ツタ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</si>
</sst>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269</v>
      </c>
      <c r="D3" s="152"/>
      <c r="E3" s="152"/>
      <c r="F3" s="152"/>
      <c r="G3" s="152"/>
      <c r="H3" s="152"/>
      <c r="I3" s="153"/>
      <c r="J3" s="247" t="s">
        <v>159</v>
      </c>
      <c r="K3" s="248"/>
      <c r="L3" s="248"/>
      <c r="M3" s="248"/>
      <c r="N3" s="248"/>
      <c r="O3" s="249"/>
      <c r="P3" s="120" t="s">
        <v>200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432918111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22017</v>
      </c>
      <c r="K5" s="228"/>
      <c r="L5" s="228"/>
      <c r="M5" s="228"/>
      <c r="N5" s="228"/>
      <c r="O5" s="228"/>
      <c r="P5" s="196" t="s">
        <v>202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200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205</v>
      </c>
      <c r="D7" s="137"/>
      <c r="E7" s="138" t="s">
        <v>206</v>
      </c>
      <c r="F7" s="139"/>
      <c r="G7" s="230">
        <v>518084400</v>
      </c>
      <c r="H7" s="230"/>
      <c r="I7" s="230"/>
      <c r="J7" s="230"/>
      <c r="K7" s="230"/>
      <c r="L7" s="230"/>
      <c r="M7" s="230">
        <v>217574</v>
      </c>
      <c r="N7" s="230"/>
      <c r="O7" s="230"/>
      <c r="P7" s="203" t="s">
        <v>72</v>
      </c>
      <c r="Q7" s="204"/>
      <c r="R7" s="172" t="s">
        <v>207</v>
      </c>
      <c r="S7" s="172"/>
      <c r="T7" s="172"/>
      <c r="U7" s="172"/>
      <c r="V7" s="50" t="s">
        <v>73</v>
      </c>
      <c r="W7" s="162" t="s">
        <v>208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210</v>
      </c>
      <c r="AM7" s="83"/>
      <c r="AN7" s="83"/>
      <c r="AO7" s="83"/>
      <c r="AP7" s="83"/>
      <c r="AQ7" s="83"/>
      <c r="AR7" s="83"/>
      <c r="AS7" s="59" t="s">
        <v>75</v>
      </c>
      <c r="AT7" s="77">
        <v>30</v>
      </c>
    </row>
    <row r="8" spans="1:51" ht="18" customHeight="1">
      <c r="A8" s="96"/>
      <c r="B8" s="170"/>
      <c r="C8" s="140" t="s">
        <v>203</v>
      </c>
      <c r="D8" s="141"/>
      <c r="E8" s="142" t="s">
        <v>204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209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211</v>
      </c>
      <c r="AL8" s="85"/>
      <c r="AM8" s="85"/>
      <c r="AN8" s="85"/>
      <c r="AO8" s="60" t="s">
        <v>76</v>
      </c>
      <c r="AP8" s="85" t="s">
        <v>212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215</v>
      </c>
      <c r="D9" s="137"/>
      <c r="E9" s="138" t="s">
        <v>216</v>
      </c>
      <c r="F9" s="139"/>
      <c r="G9" s="230">
        <v>508205230</v>
      </c>
      <c r="H9" s="230"/>
      <c r="I9" s="230"/>
      <c r="J9" s="230"/>
      <c r="K9" s="230"/>
      <c r="L9" s="230"/>
      <c r="M9" s="230">
        <v>421527</v>
      </c>
      <c r="N9" s="230"/>
      <c r="O9" s="230"/>
      <c r="P9" s="203" t="s">
        <v>72</v>
      </c>
      <c r="Q9" s="204"/>
      <c r="R9" s="172" t="s">
        <v>207</v>
      </c>
      <c r="S9" s="172"/>
      <c r="T9" s="172"/>
      <c r="U9" s="172"/>
      <c r="V9" s="50" t="s">
        <v>73</v>
      </c>
      <c r="W9" s="162" t="s">
        <v>217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210</v>
      </c>
      <c r="AM9" s="83"/>
      <c r="AN9" s="83"/>
      <c r="AO9" s="83"/>
      <c r="AP9" s="83"/>
      <c r="AQ9" s="83"/>
      <c r="AR9" s="83"/>
      <c r="AS9" s="59" t="s">
        <v>194</v>
      </c>
      <c r="AT9" s="78">
        <v>20</v>
      </c>
    </row>
    <row r="10" spans="1:51" ht="18" customHeight="1">
      <c r="A10" s="96"/>
      <c r="B10" s="170"/>
      <c r="C10" s="140" t="s">
        <v>213</v>
      </c>
      <c r="D10" s="141"/>
      <c r="E10" s="142" t="s">
        <v>214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218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219</v>
      </c>
      <c r="AL10" s="85"/>
      <c r="AM10" s="85"/>
      <c r="AN10" s="85"/>
      <c r="AO10" s="60" t="s">
        <v>195</v>
      </c>
      <c r="AP10" s="85" t="s">
        <v>220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271</v>
      </c>
      <c r="D11" s="137"/>
      <c r="E11" s="138" t="s">
        <v>273</v>
      </c>
      <c r="F11" s="139"/>
      <c r="G11" s="230">
        <v>508319402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2" t="s">
        <v>274</v>
      </c>
      <c r="S11" s="172"/>
      <c r="T11" s="172"/>
      <c r="U11" s="172"/>
      <c r="V11" s="50" t="s">
        <v>73</v>
      </c>
      <c r="W11" s="162" t="s">
        <v>275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276</v>
      </c>
      <c r="AM11" s="83"/>
      <c r="AN11" s="83"/>
      <c r="AO11" s="83"/>
      <c r="AP11" s="83"/>
      <c r="AQ11" s="83"/>
      <c r="AR11" s="83"/>
      <c r="AS11" s="59" t="s">
        <v>194</v>
      </c>
      <c r="AT11" s="78">
        <v>21</v>
      </c>
    </row>
    <row r="12" spans="1:51" ht="18" customHeight="1">
      <c r="A12" s="96"/>
      <c r="B12" s="170"/>
      <c r="C12" s="140" t="s">
        <v>270</v>
      </c>
      <c r="D12" s="141"/>
      <c r="E12" s="142" t="s">
        <v>272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265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277</v>
      </c>
      <c r="AL12" s="85"/>
      <c r="AM12" s="85"/>
      <c r="AN12" s="85"/>
      <c r="AO12" s="60" t="s">
        <v>195</v>
      </c>
      <c r="AP12" s="85" t="s">
        <v>278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205</v>
      </c>
      <c r="D13" s="137"/>
      <c r="E13" s="138" t="s">
        <v>206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203</v>
      </c>
      <c r="D14" s="141"/>
      <c r="E14" s="142" t="s">
        <v>204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223</v>
      </c>
      <c r="D15" s="137"/>
      <c r="E15" s="138" t="s">
        <v>224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225</v>
      </c>
      <c r="S15" s="172"/>
      <c r="T15" s="172"/>
      <c r="U15" s="172"/>
      <c r="V15" s="49" t="s">
        <v>73</v>
      </c>
      <c r="W15" s="162" t="s">
        <v>226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266</v>
      </c>
      <c r="AM15" s="83"/>
      <c r="AN15" s="83"/>
      <c r="AO15" s="83"/>
      <c r="AP15" s="83"/>
      <c r="AQ15" s="83"/>
      <c r="AR15" s="83"/>
      <c r="AS15" s="59" t="s">
        <v>194</v>
      </c>
      <c r="AT15" s="78">
        <v>49</v>
      </c>
    </row>
    <row r="16" spans="1:51" ht="18" customHeight="1">
      <c r="A16" s="96"/>
      <c r="B16" s="170"/>
      <c r="C16" s="140" t="s">
        <v>221</v>
      </c>
      <c r="D16" s="141"/>
      <c r="E16" s="142" t="s">
        <v>222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265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267</v>
      </c>
      <c r="AL16" s="85"/>
      <c r="AM16" s="85"/>
      <c r="AN16" s="85"/>
      <c r="AO16" s="60" t="s">
        <v>195</v>
      </c>
      <c r="AP16" s="85" t="s">
        <v>268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千葉県佐倉市鏑木町1-4-14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080-6664-7676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 t="s">
        <v>227</v>
      </c>
      <c r="D21" s="235"/>
      <c r="E21" s="235">
        <v>6664</v>
      </c>
      <c r="F21" s="235"/>
      <c r="G21" s="235">
        <v>7676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228</v>
      </c>
      <c r="C25" s="136" t="s">
        <v>231</v>
      </c>
      <c r="D25" s="137"/>
      <c r="E25" s="138" t="s">
        <v>232</v>
      </c>
      <c r="F25" s="139"/>
      <c r="G25" s="123">
        <v>6</v>
      </c>
      <c r="H25" s="124"/>
      <c r="I25" s="127" t="s">
        <v>233</v>
      </c>
      <c r="J25" s="128"/>
      <c r="K25" s="128"/>
      <c r="L25" s="124"/>
      <c r="M25" s="123">
        <v>512877235</v>
      </c>
      <c r="N25" s="128"/>
      <c r="O25" s="124"/>
      <c r="P25" s="123">
        <v>155</v>
      </c>
      <c r="Q25" s="128"/>
      <c r="R25" s="128"/>
      <c r="S25" s="128"/>
      <c r="T25" s="130"/>
      <c r="U25" s="1"/>
      <c r="V25" s="1"/>
      <c r="W25" s="1"/>
      <c r="X25" s="1"/>
      <c r="Y25" s="237">
        <v>8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229</v>
      </c>
      <c r="D26" s="141"/>
      <c r="E26" s="142" t="s">
        <v>230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279</v>
      </c>
      <c r="D27" s="137"/>
      <c r="E27" s="138" t="s">
        <v>280</v>
      </c>
      <c r="F27" s="139"/>
      <c r="G27" s="123">
        <v>6</v>
      </c>
      <c r="H27" s="124"/>
      <c r="I27" s="127" t="s">
        <v>245</v>
      </c>
      <c r="J27" s="128"/>
      <c r="K27" s="128"/>
      <c r="L27" s="124"/>
      <c r="M27" s="123">
        <v>514598881</v>
      </c>
      <c r="N27" s="128"/>
      <c r="O27" s="124"/>
      <c r="P27" s="123">
        <v>155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243</v>
      </c>
      <c r="D28" s="141"/>
      <c r="E28" s="142" t="s">
        <v>244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281</v>
      </c>
      <c r="D29" s="137"/>
      <c r="E29" s="138" t="s">
        <v>282</v>
      </c>
      <c r="F29" s="139"/>
      <c r="G29" s="123">
        <v>6</v>
      </c>
      <c r="H29" s="124"/>
      <c r="I29" s="127" t="s">
        <v>236</v>
      </c>
      <c r="J29" s="128"/>
      <c r="K29" s="128"/>
      <c r="L29" s="124"/>
      <c r="M29" s="123">
        <v>515889288</v>
      </c>
      <c r="N29" s="128"/>
      <c r="O29" s="124"/>
      <c r="P29" s="123">
        <v>163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234</v>
      </c>
      <c r="D30" s="141"/>
      <c r="E30" s="142" t="s">
        <v>235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283</v>
      </c>
      <c r="D31" s="137"/>
      <c r="E31" s="138" t="s">
        <v>284</v>
      </c>
      <c r="F31" s="139"/>
      <c r="G31" s="123">
        <v>6</v>
      </c>
      <c r="H31" s="124"/>
      <c r="I31" s="127" t="s">
        <v>242</v>
      </c>
      <c r="J31" s="128"/>
      <c r="K31" s="128"/>
      <c r="L31" s="124"/>
      <c r="M31" s="123">
        <v>511389894</v>
      </c>
      <c r="N31" s="128"/>
      <c r="O31" s="124"/>
      <c r="P31" s="123">
        <v>166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240</v>
      </c>
      <c r="D32" s="141"/>
      <c r="E32" s="142" t="s">
        <v>241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285</v>
      </c>
      <c r="D33" s="137"/>
      <c r="E33" s="138" t="s">
        <v>286</v>
      </c>
      <c r="F33" s="139"/>
      <c r="G33" s="123">
        <v>6</v>
      </c>
      <c r="H33" s="124"/>
      <c r="I33" s="127" t="s">
        <v>239</v>
      </c>
      <c r="J33" s="128"/>
      <c r="K33" s="128"/>
      <c r="L33" s="124"/>
      <c r="M33" s="123">
        <v>514598796</v>
      </c>
      <c r="N33" s="128"/>
      <c r="O33" s="124"/>
      <c r="P33" s="123">
        <v>158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237</v>
      </c>
      <c r="D34" s="141"/>
      <c r="E34" s="142" t="s">
        <v>238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248</v>
      </c>
      <c r="D35" s="137"/>
      <c r="E35" s="138" t="s">
        <v>249</v>
      </c>
      <c r="F35" s="139"/>
      <c r="G35" s="123">
        <v>6</v>
      </c>
      <c r="H35" s="124"/>
      <c r="I35" s="127" t="s">
        <v>250</v>
      </c>
      <c r="J35" s="128"/>
      <c r="K35" s="128"/>
      <c r="L35" s="124"/>
      <c r="M35" s="123">
        <v>514717972</v>
      </c>
      <c r="N35" s="128"/>
      <c r="O35" s="124"/>
      <c r="P35" s="123">
        <v>145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246</v>
      </c>
      <c r="D36" s="141"/>
      <c r="E36" s="142" t="s">
        <v>247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287</v>
      </c>
      <c r="D37" s="137"/>
      <c r="E37" s="138" t="s">
        <v>288</v>
      </c>
      <c r="F37" s="139"/>
      <c r="G37" s="123">
        <v>6</v>
      </c>
      <c r="H37" s="124"/>
      <c r="I37" s="127" t="s">
        <v>253</v>
      </c>
      <c r="J37" s="128"/>
      <c r="K37" s="128"/>
      <c r="L37" s="124"/>
      <c r="M37" s="123">
        <v>515889298</v>
      </c>
      <c r="N37" s="128"/>
      <c r="O37" s="124"/>
      <c r="P37" s="123">
        <v>161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251</v>
      </c>
      <c r="D38" s="141"/>
      <c r="E38" s="142" t="s">
        <v>252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261</v>
      </c>
      <c r="D39" s="137"/>
      <c r="E39" s="138" t="s">
        <v>262</v>
      </c>
      <c r="F39" s="139"/>
      <c r="G39" s="123">
        <v>5</v>
      </c>
      <c r="H39" s="124"/>
      <c r="I39" s="127" t="s">
        <v>263</v>
      </c>
      <c r="J39" s="128"/>
      <c r="K39" s="128"/>
      <c r="L39" s="124"/>
      <c r="M39" s="123">
        <v>517005946</v>
      </c>
      <c r="N39" s="128"/>
      <c r="O39" s="124"/>
      <c r="P39" s="123">
        <v>153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259</v>
      </c>
      <c r="D40" s="141"/>
      <c r="E40" s="142" t="s">
        <v>260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456" t="s">
        <v>291</v>
      </c>
      <c r="D41" s="457"/>
      <c r="E41" s="454" t="s">
        <v>292</v>
      </c>
      <c r="F41" s="455"/>
      <c r="G41" s="123">
        <v>5</v>
      </c>
      <c r="H41" s="124"/>
      <c r="I41" s="127" t="s">
        <v>293</v>
      </c>
      <c r="J41" s="458"/>
      <c r="K41" s="458"/>
      <c r="L41" s="459"/>
      <c r="M41" s="123">
        <v>517005999</v>
      </c>
      <c r="N41" s="128"/>
      <c r="O41" s="124"/>
      <c r="P41" s="123">
        <v>144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452" t="s">
        <v>289</v>
      </c>
      <c r="D42" s="453"/>
      <c r="E42" s="450" t="s">
        <v>290</v>
      </c>
      <c r="F42" s="451"/>
      <c r="G42" s="125"/>
      <c r="H42" s="126"/>
      <c r="I42" s="460"/>
      <c r="J42" s="461"/>
      <c r="K42" s="461"/>
      <c r="L42" s="462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256</v>
      </c>
      <c r="D43" s="137"/>
      <c r="E43" s="138" t="s">
        <v>257</v>
      </c>
      <c r="F43" s="139"/>
      <c r="G43" s="123">
        <v>5</v>
      </c>
      <c r="H43" s="124"/>
      <c r="I43" s="127" t="s">
        <v>258</v>
      </c>
      <c r="J43" s="128"/>
      <c r="K43" s="128"/>
      <c r="L43" s="124"/>
      <c r="M43" s="123">
        <v>517005978</v>
      </c>
      <c r="N43" s="128"/>
      <c r="O43" s="124"/>
      <c r="P43" s="123">
        <v>136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254</v>
      </c>
      <c r="D44" s="141"/>
      <c r="E44" s="142" t="s">
        <v>255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279</v>
      </c>
      <c r="D45" s="137"/>
      <c r="E45" s="138" t="s">
        <v>294</v>
      </c>
      <c r="F45" s="139"/>
      <c r="G45" s="123">
        <v>5</v>
      </c>
      <c r="H45" s="124"/>
      <c r="I45" s="127" t="s">
        <v>258</v>
      </c>
      <c r="J45" s="128"/>
      <c r="K45" s="128"/>
      <c r="L45" s="124"/>
      <c r="M45" s="123">
        <v>517005980</v>
      </c>
      <c r="N45" s="128"/>
      <c r="O45" s="124"/>
      <c r="P45" s="123">
        <v>145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243</v>
      </c>
      <c r="D46" s="141"/>
      <c r="E46" s="142" t="s">
        <v>264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297</v>
      </c>
      <c r="D47" s="137"/>
      <c r="E47" s="138" t="s">
        <v>298</v>
      </c>
      <c r="F47" s="139"/>
      <c r="G47" s="123">
        <v>5</v>
      </c>
      <c r="H47" s="124"/>
      <c r="I47" s="127" t="s">
        <v>299</v>
      </c>
      <c r="J47" s="128"/>
      <c r="K47" s="128"/>
      <c r="L47" s="124"/>
      <c r="M47" s="123">
        <v>517005962</v>
      </c>
      <c r="N47" s="128"/>
      <c r="O47" s="124"/>
      <c r="P47" s="123">
        <v>144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295</v>
      </c>
      <c r="D48" s="219"/>
      <c r="E48" s="220" t="s">
        <v>296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1"/>
      <c r="F49" s="102"/>
      <c r="G49" s="87"/>
      <c r="H49" s="89"/>
      <c r="I49" s="109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1"/>
      <c r="F51" s="102"/>
      <c r="G51" s="87"/>
      <c r="H51" s="89"/>
      <c r="I51" s="109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/>
      <c r="D52" s="115"/>
      <c r="E52" s="116"/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300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90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2" zoomScaleNormal="100" workbookViewId="0">
      <selection activeCell="C27" sqref="C27:F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 xml:space="preserve">SPORTS　ACADEMY　FUTURES 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432918111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糟谷　彩弥香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518084400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217574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菱木　優香</v>
      </c>
      <c r="D9" s="269"/>
      <c r="E9" s="269"/>
      <c r="F9" s="269"/>
      <c r="G9" s="275">
        <f>IF(入力!G9="","",入力!G9)</f>
        <v>508205230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421527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大場　千智</v>
      </c>
      <c r="D11" s="269"/>
      <c r="E11" s="269"/>
      <c r="F11" s="269"/>
      <c r="G11" s="275">
        <f>IF(入力!G11="","",入力!G11)</f>
        <v>508319402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糟谷　彩弥香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080-6664-7676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冨沢　歩未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旭市立嚶鳴小学校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512877235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林　美樹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旭市立干潟小学校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514598881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椎名　瑞希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旭市立豊畑小学校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515889288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石毛　梓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東庄町立石出小学校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511389894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伊能　瑠里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匝瑳市立栄小学校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514598796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竹中　桃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神栖市立須田小学校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514717972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越川　花梨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匝瑳市立八日市場小学校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515889298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高品　咲天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旭市立干潟小学校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517005946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小川　緩菜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旭市立中央小学校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517005999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平野　奈津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旭市立富浦小学校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517005978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林　南帆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旭市立富浦小学校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517005980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加瀬　琴深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銚子市立豊里小学校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517005962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5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スポーツ　アカデミー　フューチャーズ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旭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総武本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 xml:space="preserve">SPORTS　ACADEMY　FUTURES 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432918111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旭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 t="str">
        <f>IF(入力!J7="","",入力!J7)</f>
        <v/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 t="str">
        <f>IF(入力!J9="","",入力!J9)</f>
        <v/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>
        <f>IF(入力!M7="","",入力!M7)</f>
        <v>217574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>
        <f>IF(入力!M9="","",入力!M9)</f>
        <v>421527</v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カスヤ　サヤカ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30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289</v>
      </c>
      <c r="AC22" s="329"/>
      <c r="AD22" s="329"/>
      <c r="AE22" s="329"/>
      <c r="AF22" s="16" t="s">
        <v>73</v>
      </c>
      <c r="AG22" s="329" t="str">
        <f>IF(入力!W7="","",入力!W7)</f>
        <v>2511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080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糟谷　彩弥香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千葉県旭市イ147-15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1036</v>
      </c>
      <c r="AY23" s="325"/>
      <c r="AZ23" s="325"/>
      <c r="BA23" s="325"/>
      <c r="BB23" s="19" t="s">
        <v>76</v>
      </c>
      <c r="BC23" s="325" t="str">
        <f>IF(入力!AP8="","",入力!AP8)</f>
        <v>4043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ヒシキ　ユウカ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20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289</v>
      </c>
      <c r="AC24" s="329"/>
      <c r="AD24" s="329"/>
      <c r="AE24" s="329"/>
      <c r="AF24" s="16" t="s">
        <v>73</v>
      </c>
      <c r="AG24" s="329" t="str">
        <f>IF(入力!W9="","",入力!W9)</f>
        <v>2714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080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菱木　優香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千葉県旭市三川4895-36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5643</v>
      </c>
      <c r="AY25" s="325"/>
      <c r="AZ25" s="325"/>
      <c r="BA25" s="325"/>
      <c r="BB25" s="19" t="s">
        <v>76</v>
      </c>
      <c r="BC25" s="325" t="str">
        <f>IF(入力!AP10="","",入力!AP10)</f>
        <v>1120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オオバ　チサト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21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285</v>
      </c>
      <c r="AC26" s="329"/>
      <c r="AD26" s="329"/>
      <c r="AE26" s="329"/>
      <c r="AF26" s="16" t="s">
        <v>73</v>
      </c>
      <c r="AG26" s="329" t="str">
        <f>IF(入力!W11="","",入力!W11)</f>
        <v>0025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080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大場　千智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千葉県佐倉市鏑木町1-4-14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5443</v>
      </c>
      <c r="AY27" s="325"/>
      <c r="AZ27" s="325"/>
      <c r="BA27" s="325"/>
      <c r="BB27" s="19" t="s">
        <v>76</v>
      </c>
      <c r="BC27" s="325" t="str">
        <f>IF(入力!AP12="","",入力!AP12)</f>
        <v>7310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オオバ　ヒロキ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49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285</v>
      </c>
      <c r="AC28" s="329"/>
      <c r="AD28" s="329"/>
      <c r="AE28" s="329"/>
      <c r="AF28" s="16" t="s">
        <v>73</v>
      </c>
      <c r="AG28" s="329" t="str">
        <f>IF(入力!W15="","",入力!W15)</f>
        <v>0025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080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大場　弘樹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千葉県佐倉市鏑木町1-4-14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6664</v>
      </c>
      <c r="AY29" s="331"/>
      <c r="AZ29" s="331"/>
      <c r="BA29" s="331"/>
      <c r="BB29" s="73" t="s">
        <v>76</v>
      </c>
      <c r="BC29" s="331" t="str">
        <f>IF(入力!AP16="","",入力!AP16)</f>
        <v>7676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トミザワ　アユミ
冨沢　歩未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旭市立嚶鳴小学校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512877235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155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ハヤシ　ミキ
林　美樹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旭市立干潟小学校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514598881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155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シイナ　ミズキ
椎名　瑞希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旭市立豊畑小学校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515889288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163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イシゲ　アズサ
石毛　梓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東庄町立石出小学校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511389894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166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イノウ　ルリ
伊能　瑠里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匝瑳市立栄小学校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514598796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158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タケナカ　モモ
竹中　桃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6</v>
      </c>
      <c r="R44" s="298"/>
      <c r="S44" s="299"/>
      <c r="T44" s="303" t="str">
        <f>IF(入力!I35="","",入力!I35)</f>
        <v>神栖市立須田小学校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514717972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145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コシカワ　カリン
越川　花梨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6</v>
      </c>
      <c r="R46" s="298"/>
      <c r="S46" s="299"/>
      <c r="T46" s="303" t="str">
        <f>IF(入力!I37="","",入力!I37)</f>
        <v>匝瑳市立八日市場小学校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515889298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161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タカシナ　ソラ
高品　咲天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5</v>
      </c>
      <c r="R48" s="298"/>
      <c r="S48" s="299"/>
      <c r="T48" s="303" t="str">
        <f>IF(入力!I39="","",入力!I39)</f>
        <v>旭市立干潟小学校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517005946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153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オガワ　カンナ
小川　緩菜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5</v>
      </c>
      <c r="R50" s="298"/>
      <c r="S50" s="299"/>
      <c r="T50" s="303" t="str">
        <f>IF(入力!I41="","",入力!I41)</f>
        <v>旭市立中央小学校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517005999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144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ヒラノ　ナツ
平野　奈津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5</v>
      </c>
      <c r="R52" s="298"/>
      <c r="S52" s="299"/>
      <c r="T52" s="303" t="str">
        <f>IF(入力!I43="","",入力!I43)</f>
        <v>旭市立富浦小学校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517005978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136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ハヤシ　ナホ
林　南帆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5</v>
      </c>
      <c r="R54" s="298"/>
      <c r="S54" s="299"/>
      <c r="T54" s="303" t="str">
        <f>IF(入力!I45="","",入力!I45)</f>
        <v>旭市立富浦小学校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517005980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145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カセ　コトミ
加瀬　琴深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5</v>
      </c>
      <c r="R56" s="298"/>
      <c r="S56" s="299"/>
      <c r="T56" s="303" t="str">
        <f>IF(入力!I47="","",入力!I47)</f>
        <v>銚子市立豊里小学校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517005962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144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 xml:space="preserve">SPORTS　ACADEMY　FUTURES 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432918111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糟谷　彩弥香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518084400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217574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菱木　優香</v>
      </c>
      <c r="D9" s="269"/>
      <c r="E9" s="269"/>
      <c r="F9" s="269"/>
      <c r="G9" s="275">
        <f>IF(入力!G9="","",入力!G9)</f>
        <v>508205230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421527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大場　千智</v>
      </c>
      <c r="D11" s="269"/>
      <c r="E11" s="269"/>
      <c r="F11" s="269"/>
      <c r="G11" s="275">
        <f>IF(入力!G11="","",入力!G11)</f>
        <v>508319402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糟谷　彩弥香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080-6664-7676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冨沢　歩未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旭市立嚶鳴小学校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512877235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林　美樹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旭市立干潟小学校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514598881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椎名　瑞希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旭市立豊畑小学校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515889288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石毛　梓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東庄町立石出小学校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511389894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伊能　瑠里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匝瑳市立栄小学校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514598796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竹中　桃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神栖市立須田小学校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514717972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越川　花梨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匝瑳市立八日市場小学校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515889298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高品　咲天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旭市立干潟小学校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517005946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小川　緩菜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旭市立中央小学校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517005999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平野　奈津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旭市立富浦小学校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517005978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林　南帆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旭市立富浦小学校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517005980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加瀬　琴深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銚子市立豊里小学校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517005962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 xml:space="preserve">SPORTS　ACADEMY　FUTURES 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432918111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糟谷　彩弥香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518084400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217574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菱木　優香</v>
      </c>
      <c r="D9" s="269"/>
      <c r="E9" s="269"/>
      <c r="F9" s="269"/>
      <c r="G9" s="275">
        <f>IF(入力!G9="","",入力!G9)</f>
        <v>508205230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421527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大場　千智</v>
      </c>
      <c r="D11" s="269"/>
      <c r="E11" s="269"/>
      <c r="F11" s="269"/>
      <c r="G11" s="275">
        <f>IF(入力!G11="","",入力!G11)</f>
        <v>508319402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糟谷　彩弥香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080-6664-7676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冨沢　歩未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旭市立嚶鳴小学校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512877235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林　美樹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旭市立干潟小学校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514598881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椎名　瑞希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旭市立豊畑小学校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515889288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石毛　梓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東庄町立石出小学校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511389894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伊能　瑠里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匝瑳市立栄小学校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514598796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竹中　桃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神栖市立須田小学校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514717972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越川　花梨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匝瑳市立八日市場小学校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515889298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高品　咲天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旭市立干潟小学校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517005946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小川　緩菜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旭市立中央小学校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517005999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平野　奈津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旭市立富浦小学校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517005978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林　南帆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旭市立富浦小学校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517005980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加瀬　琴深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銚子市立豊里小学校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517005962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8</v>
      </c>
      <c r="J5" s="447" t="str">
        <f>IF(入力!A55="","",入力!A55)</f>
        <v>"Ｐｒｉｄｅ　ｉｎ　Ｓｐｏｒｔｓ　Ａｃａｄｅｍｙ"
6年生にとって最後の公式戦。バレーを思いっきり楽しんで、そして、これまで応援して下さった方々へ感謝の気持ちを伝えます(*´∀｀)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22017</v>
      </c>
      <c r="B7" s="33" t="str">
        <f>IF(入力!C3="","",入力!C3)</f>
        <v xml:space="preserve">SPORTS　ACADEMY　FUTURES </v>
      </c>
      <c r="C7" s="33" t="str">
        <f>IF(入力!C2="","",入力!C2)</f>
        <v>スポーツ　アカデミー　フューチャーズ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糟谷</v>
      </c>
      <c r="D16" s="33" t="str">
        <f>IF(入力!E8="","",入力!E8)</f>
        <v>彩弥香</v>
      </c>
      <c r="E16" s="33" t="str">
        <f>IF(入力!C7="","",入力!C7)</f>
        <v>カスヤ</v>
      </c>
      <c r="F16" s="33" t="str">
        <f>IF(入力!E7="","",入力!E7)</f>
        <v>サヤカ</v>
      </c>
      <c r="G16" s="33">
        <f>IF(入力!G7="","",入力!G7)</f>
        <v>518084400</v>
      </c>
      <c r="H16" s="33" t="str">
        <f>IF(入力!J7="","",入力!J7)</f>
        <v/>
      </c>
      <c r="I16" s="33">
        <f>IF(入力!M7="","",入力!M7)</f>
        <v>217574</v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2511</v>
      </c>
      <c r="T16" s="33" t="str">
        <f>IF(入力!P8="","",入力!P8)</f>
        <v>千葉県旭市イ147-15</v>
      </c>
      <c r="U16" s="33" t="str">
        <f>IF(入力!AL7="","",入力!AL7)</f>
        <v>080</v>
      </c>
      <c r="V16" s="33" t="str">
        <f>IF(入力!AK8="","",入力!AK8)</f>
        <v>1036</v>
      </c>
      <c r="W16" s="33" t="str">
        <f>IF(入力!AP8="","",入力!AP8)</f>
        <v>4043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菱木</v>
      </c>
      <c r="D17" s="33" t="str">
        <f>IF(入力!E10="","",入力!E10)</f>
        <v>優香</v>
      </c>
      <c r="E17" s="33" t="str">
        <f>IF(入力!C9="","",入力!C9)</f>
        <v>ヒシキ</v>
      </c>
      <c r="F17" s="33" t="str">
        <f>IF(入力!E9="","",入力!E9)</f>
        <v>ユウカ</v>
      </c>
      <c r="G17" s="33">
        <f>IF(入力!G9="","",入力!G9)</f>
        <v>508205230</v>
      </c>
      <c r="H17" s="33" t="str">
        <f>IF(入力!J9="","",入力!J9)</f>
        <v/>
      </c>
      <c r="I17" s="33">
        <f>IF(入力!M9="","",入力!M9)</f>
        <v>421527</v>
      </c>
      <c r="J17" s="33"/>
      <c r="K17" s="33"/>
      <c r="L17" s="33">
        <f>IF(入力!AT9="","",入力!AT9)</f>
        <v>20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2714</v>
      </c>
      <c r="T17" s="33" t="str">
        <f>IF(入力!P10="","",入力!P10)</f>
        <v>千葉県旭市三川4895-36</v>
      </c>
      <c r="U17" s="33" t="str">
        <f>IF(入力!AL9="","",入力!AL9)</f>
        <v>080</v>
      </c>
      <c r="V17" s="33" t="str">
        <f>IF(入力!AK10="","",入力!AK10)</f>
        <v>5643</v>
      </c>
      <c r="W17" s="33" t="str">
        <f>IF(入力!AP10="","",入力!AP10)</f>
        <v>1120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大場</v>
      </c>
      <c r="D20" s="33" t="str">
        <f>IF(入力!E12="","",入力!E12)</f>
        <v>千智</v>
      </c>
      <c r="E20" s="33" t="str">
        <f>IF(入力!C11="","",入力!C11)</f>
        <v>オオバ</v>
      </c>
      <c r="F20" s="33" t="str">
        <f>IF(入力!E11="","",入力!E11)</f>
        <v>チサト</v>
      </c>
      <c r="G20" s="33">
        <f>IF(入力!G11="","",入力!G11)</f>
        <v>508319402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0025</v>
      </c>
      <c r="T20" s="33" t="str">
        <f>IF(入力!P12="","",入力!P12)</f>
        <v>千葉県佐倉市鏑木町1-4-14</v>
      </c>
      <c r="U20" s="33" t="str">
        <f>IF(入力!AL11="","",入力!AL11)</f>
        <v>080</v>
      </c>
      <c r="V20" s="33" t="str">
        <f>IF(入力!AK12="","",入力!AK12)</f>
        <v>5443</v>
      </c>
      <c r="W20" s="33" t="str">
        <f>IF(入力!AP12="","",入力!AP12)</f>
        <v>7310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糟谷</v>
      </c>
      <c r="D23" s="33" t="str">
        <f>IF(入力!$E$14="","",入力!$E$14)</f>
        <v>彩弥香</v>
      </c>
      <c r="E23" s="33" t="str">
        <f>IF(入力!$C$13="","",入力!$C$13)</f>
        <v>カスヤ</v>
      </c>
      <c r="F23" s="33" t="str">
        <f>IF(入力!$E$13="","",入力!$E$13)</f>
        <v>サヤカ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冨沢</v>
      </c>
      <c r="D24" s="75" t="str">
        <f>VLOOKUP($B$51,$A$53:$F$352,4)</f>
        <v>歩未</v>
      </c>
      <c r="E24" s="75" t="str">
        <f>VLOOKUP($B$51,$A$53:$F$352,5)</f>
        <v>トミザワ</v>
      </c>
      <c r="F24" s="75" t="str">
        <f>VLOOKUP($B$51,$A$53:$F$352,6)</f>
        <v>アユミ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冨沢</v>
      </c>
      <c r="D53" s="33" t="str">
        <f>IF(入力!E26="","",入力!E26)</f>
        <v>歩未</v>
      </c>
      <c r="E53" s="33" t="str">
        <f>IF(入力!C25="","",入力!C25)</f>
        <v>トミザワ</v>
      </c>
      <c r="F53" s="33" t="str">
        <f>IF(入力!E25="","",入力!E25)</f>
        <v>アユミ</v>
      </c>
      <c r="G53" s="33">
        <f>IF(入力!M25="","",入力!M25)</f>
        <v>512877235</v>
      </c>
      <c r="H53" s="33" t="str">
        <f>IF(入力!I25="","",入力!I25)</f>
        <v>旭市立嚶鳴小学校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林</v>
      </c>
      <c r="D54" s="33" t="str">
        <f>IF(入力!E28="","",入力!E28)</f>
        <v>美樹</v>
      </c>
      <c r="E54" s="33" t="str">
        <f>IF(入力!C27="","",入力!C27)</f>
        <v>ハヤシ</v>
      </c>
      <c r="F54" s="33" t="str">
        <f>IF(入力!E27="","",入力!E27)</f>
        <v>ミキ</v>
      </c>
      <c r="G54" s="33">
        <f>IF(入力!M27="","",入力!M27)</f>
        <v>514598881</v>
      </c>
      <c r="H54" s="33" t="str">
        <f>IF(入力!I27="","",入力!I27)</f>
        <v>旭市立干潟小学校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椎名</v>
      </c>
      <c r="D55" s="33" t="str">
        <f>IF(入力!E30="","",入力!E30)</f>
        <v>瑞希</v>
      </c>
      <c r="E55" s="33" t="str">
        <f>IF(入力!C29="","",入力!C29)</f>
        <v>シイナ</v>
      </c>
      <c r="F55" s="33" t="str">
        <f>IF(入力!E29="","",入力!E29)</f>
        <v>ミズキ</v>
      </c>
      <c r="G55" s="33">
        <f>IF(入力!M29="","",入力!M29)</f>
        <v>515889288</v>
      </c>
      <c r="H55" s="33" t="str">
        <f>IF(入力!I29="","",入力!I29)</f>
        <v>旭市立豊畑小学校</v>
      </c>
      <c r="I55" s="33">
        <f>IF(入力!G29="","",入力!G29)</f>
        <v>6</v>
      </c>
      <c r="J55" s="33">
        <f>IF(入力!P29="","",入力!P29)</f>
        <v>163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石毛</v>
      </c>
      <c r="D56" s="33" t="str">
        <f>IF(入力!E32="","",入力!E32)</f>
        <v>梓</v>
      </c>
      <c r="E56" s="33" t="str">
        <f>IF(入力!C31="","",入力!C31)</f>
        <v>イシゲ</v>
      </c>
      <c r="F56" s="33" t="str">
        <f>IF(入力!E31="","",入力!E31)</f>
        <v>アズサ</v>
      </c>
      <c r="G56" s="33">
        <f>IF(入力!M31="","",入力!M31)</f>
        <v>511389894</v>
      </c>
      <c r="H56" s="33" t="str">
        <f>IF(入力!I31="","",入力!I31)</f>
        <v>東庄町立石出小学校</v>
      </c>
      <c r="I56" s="33">
        <f>IF(入力!G31="","",入力!G31)</f>
        <v>6</v>
      </c>
      <c r="J56" s="33">
        <f>IF(入力!P31="","",入力!P31)</f>
        <v>166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伊能</v>
      </c>
      <c r="D57" s="33" t="str">
        <f>IF(入力!E34="","",入力!E34)</f>
        <v>瑠里</v>
      </c>
      <c r="E57" s="33" t="str">
        <f>IF(入力!C33="","",入力!C33)</f>
        <v>イノウ</v>
      </c>
      <c r="F57" s="33" t="str">
        <f>IF(入力!E33="","",入力!E33)</f>
        <v>ルリ</v>
      </c>
      <c r="G57" s="33">
        <f>IF(入力!M33="","",入力!M33)</f>
        <v>514598796</v>
      </c>
      <c r="H57" s="33" t="str">
        <f>IF(入力!I33="","",入力!I33)</f>
        <v>匝瑳市立栄小学校</v>
      </c>
      <c r="I57" s="33">
        <f>IF(入力!G33="","",入力!G33)</f>
        <v>6</v>
      </c>
      <c r="J57" s="33">
        <f>IF(入力!P33="","",入力!P33)</f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竹中</v>
      </c>
      <c r="D58" s="33" t="str">
        <f>IF(入力!E36="","",入力!E36)</f>
        <v>桃</v>
      </c>
      <c r="E58" s="33" t="str">
        <f>IF(入力!C35="","",入力!C35)</f>
        <v>タケナカ</v>
      </c>
      <c r="F58" s="33" t="str">
        <f>IF(入力!E35="","",入力!E35)</f>
        <v>モモ</v>
      </c>
      <c r="G58" s="33">
        <f>IF(入力!M35="","",入力!M35)</f>
        <v>514717972</v>
      </c>
      <c r="H58" s="33" t="str">
        <f>IF(入力!I35="","",入力!I35)</f>
        <v>神栖市立須田小学校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越川</v>
      </c>
      <c r="D59" s="33" t="str">
        <f>IF(入力!E38="","",入力!E38)</f>
        <v>花梨</v>
      </c>
      <c r="E59" s="33" t="str">
        <f>IF(入力!C37="","",入力!C37)</f>
        <v>コシカワ</v>
      </c>
      <c r="F59" s="33" t="str">
        <f>IF(入力!E37="","",入力!E37)</f>
        <v>カリン</v>
      </c>
      <c r="G59" s="33">
        <f>IF(入力!M37="","",入力!M37)</f>
        <v>515889298</v>
      </c>
      <c r="H59" s="33" t="str">
        <f>IF(入力!I37="","",入力!I37)</f>
        <v>匝瑳市立八日市場小学校</v>
      </c>
      <c r="I59" s="33">
        <f>IF(入力!G37="","",入力!G37)</f>
        <v>6</v>
      </c>
      <c r="J59" s="33">
        <f>IF(入力!P37="","",入力!P37)</f>
        <v>161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高品</v>
      </c>
      <c r="D60" s="33" t="str">
        <f>IF(入力!E40="","",入力!E40)</f>
        <v>咲天</v>
      </c>
      <c r="E60" s="33" t="str">
        <f>IF(入力!C39="","",入力!C39)</f>
        <v>タカシナ</v>
      </c>
      <c r="F60" s="33" t="str">
        <f>IF(入力!E39="","",入力!E39)</f>
        <v>ソラ</v>
      </c>
      <c r="G60" s="33">
        <f>IF(入力!M39="","",入力!M39)</f>
        <v>517005946</v>
      </c>
      <c r="H60" s="33" t="str">
        <f>IF(入力!I39="","",入力!I39)</f>
        <v>旭市立干潟小学校</v>
      </c>
      <c r="I60" s="33">
        <f>IF(入力!G39="","",入力!G39)</f>
        <v>5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緩菜</v>
      </c>
      <c r="E61" s="33" t="str">
        <f>IF(入力!C41="","",入力!C41)</f>
        <v>オガワ</v>
      </c>
      <c r="F61" s="33" t="str">
        <f>IF(入力!E41="","",入力!E41)</f>
        <v>カンナ</v>
      </c>
      <c r="G61" s="33">
        <f>IF(入力!M41="","",入力!M41)</f>
        <v>517005999</v>
      </c>
      <c r="H61" s="33" t="str">
        <f>IF(入力!I41="","",入力!I41)</f>
        <v>旭市立中央小学校</v>
      </c>
      <c r="I61" s="33">
        <f>IF(入力!G41="","",入力!G41)</f>
        <v>5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平野</v>
      </c>
      <c r="D62" s="33" t="str">
        <f>IF(入力!E44="","",入力!E44)</f>
        <v>奈津</v>
      </c>
      <c r="E62" s="33" t="str">
        <f>IF(入力!C43="","",入力!C43)</f>
        <v>ヒラノ</v>
      </c>
      <c r="F62" s="33" t="str">
        <f>IF(入力!E43="","",入力!E43)</f>
        <v>ナツ</v>
      </c>
      <c r="G62" s="33">
        <f>IF(入力!M43="","",入力!M43)</f>
        <v>517005978</v>
      </c>
      <c r="H62" s="33" t="str">
        <f>IF(入力!I43="","",入力!I43)</f>
        <v>旭市立富浦小学校</v>
      </c>
      <c r="I62" s="33">
        <f>IF(入力!G43="","",入力!G43)</f>
        <v>5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林</v>
      </c>
      <c r="D63" s="33" t="str">
        <f>IF(入力!E46="","",入力!E46)</f>
        <v>南帆</v>
      </c>
      <c r="E63" s="33" t="str">
        <f>IF(入力!C45="","",入力!C45)</f>
        <v>ハヤシ</v>
      </c>
      <c r="F63" s="33" t="str">
        <f>IF(入力!E45="","",入力!E45)</f>
        <v>ナホ</v>
      </c>
      <c r="G63" s="33">
        <f>IF(入力!M45="","",入力!M45)</f>
        <v>517005980</v>
      </c>
      <c r="H63" s="33" t="str">
        <f>IF(入力!I45="","",入力!I45)</f>
        <v>旭市立富浦小学校</v>
      </c>
      <c r="I63" s="33">
        <f>IF(入力!G45="","",入力!G45)</f>
        <v>5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加瀬</v>
      </c>
      <c r="D64" s="33" t="str">
        <f>IF(入力!E48="","",入力!E48)</f>
        <v>琴深</v>
      </c>
      <c r="E64" s="33" t="str">
        <f>IF(入力!C47="","",入力!C47)</f>
        <v>カセ</v>
      </c>
      <c r="F64" s="33" t="str">
        <f>IF(入力!E47="","",入力!E47)</f>
        <v>コトミ</v>
      </c>
      <c r="G64" s="33">
        <f>IF(入力!M47="","",入力!M47)</f>
        <v>517005962</v>
      </c>
      <c r="H64" s="33" t="str">
        <f>IF(入力!I47="","",入力!I47)</f>
        <v>銚子市立豊里小学校</v>
      </c>
      <c r="I64" s="33">
        <f>IF(入力!G47="","",入力!G47)</f>
        <v>5</v>
      </c>
      <c r="J64" s="33">
        <f>IF(入力!P47="","",入力!P47)</f>
        <v>144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2018-09-12T00:24:51Z</cp:lastPrinted>
  <dcterms:created xsi:type="dcterms:W3CDTF">2014-04-05T09:56:00Z</dcterms:created>
  <dcterms:modified xsi:type="dcterms:W3CDTF">2018-09-12T00:24:57Z</dcterms:modified>
</cp:coreProperties>
</file>