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わかしお\"/>
    </mc:Choice>
  </mc:AlternateContent>
  <workbookProtection lockStructure="1"/>
  <bookViews>
    <workbookView xWindow="-15" yWindow="-15" windowWidth="10260" windowHeight="81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<sst xmlns="http://schemas.openxmlformats.org/spreadsheetml/2006/main" count="277" uniqueCount="206">
  <si>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</si>
  <si>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</si>
  <si>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</si>
  <si>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</si>
  <si>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</si>
  <si>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</si>
  <si>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</si>
  <si>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</si>
  <si>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</si>
  <si>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</si>
  <si>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</si>
  <si>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</si>
  <si>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</si>
  <si>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</si>
  <si>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</si>
  <si>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</si>
  <si>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</si>
  <si>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</si>
  <si>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</si>
  <si>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</si>
  <si>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</si>
  <si>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</si>
  <si>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</si>
  <si>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</si>
  <si>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</si>
  <si>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</si>
  <si>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</si>
  <si>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</si>
  <si>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</si>
  <si>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</si>
  <si>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</si>
  <si>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</si>
  <si>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</si>
  <si>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</si>
  <si>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</si>
  <si>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</si>
  <si>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</si>
  <si>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</si>
  <si>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</si>
  <si>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</si>
  <si>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</si>
  <si>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</si>
  <si>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</si>
  <si>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</si>
  <si>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</si>
  <si>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</si>
  <si>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</si>
  <si>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</si>
  <si>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</si>
  <si>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</si>
  <si>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</si>
  <si>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</si>
  <si>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</si>
  <si>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</si>
  <si>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</si>
  <si>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</si>
  <si>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</si>
  <si>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</si>
  <si>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</si>
  <si>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</si>
  <si>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</si>
  <si>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</si>
  <si>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</si>
  <si>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</si>
  <si>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</si>
  <si>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</si>
  <si>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</si>
  <si>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</si>
  <si>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</si>
  <si>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</si>
  <si>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</si>
  <si>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</si>
  <si>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</si>
  <si>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</si>
  <si>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</si>
  <si>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</si>
  <si>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</si>
  <si>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</si>
  <si>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</si>
  <si>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</si>
  <si>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</si>
  <si>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</si>
  <si>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</si>
  <si>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</si>
  <si>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</si>
  <si>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</si>
  <si>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</si>
  <si>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</si>
  <si>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</si>
  <si>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</si>
  <si>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</si>
  <si>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</si>
  <si>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</si>
  <si>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</si>
  <si>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</si>
  <si>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</si>
  <si>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</si>
  <si>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</si>
  <si>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</si>
  <si>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</si>
  <si>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</si>
  <si>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</si>
  <si>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</si>
  <si>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</si>
  <si>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</si>
  <si>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</si>
  <si>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</si>
  <si>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</si>
  <si>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</si>
  <si>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</si>
  <si>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</si>
  <si>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</si>
  <si>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</si>
  <si>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</si>
  <si>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</si>
  <si>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</si>
  <si>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</si>
  <si>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</si>
  <si>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</si>
  <si>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</si>
  <si>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</si>
  <si>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</si>
  <si>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</si>
  <si>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</si>
  <si>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</si>
  <si>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</si>
  <si>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</si>
  <si>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</si>
  <si>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</si>
  <si>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</si>
  <si>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</si>
  <si>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</si>
  <si>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</si>
  <si>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</si>
  <si>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</si>
  <si>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</si>
  <si>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</si>
  <si>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</si>
  <si>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</si>
  <si>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</si>
  <si>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</si>
  <si>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0397897</t>
    <phoneticPr fontId="2"/>
  </si>
  <si>
    <t>298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</si>
  <si>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</si>
  <si>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</si>
  <si>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090</t>
    <phoneticPr fontId="2"/>
  </si>
  <si>
    <t>3408</t>
    <phoneticPr fontId="2"/>
  </si>
  <si>
    <t>0334</t>
    <phoneticPr fontId="2"/>
  </si>
  <si>
    <t>仲佐</t>
    <rPh sb="0" eb="2">
      <t>ナカサ</t>
    </rPh>
    <phoneticPr fontId="2"/>
  </si>
  <si>
    <t>勝弘</t>
    <rPh sb="0" eb="2">
      <t>カツヒロ</t>
    </rPh>
    <phoneticPr fontId="2"/>
  </si>
  <si>
    <t>ﾅｶｻ</t>
    <phoneticPr fontId="2"/>
  </si>
  <si>
    <t>ｶﾂﾋﾛ</t>
    <phoneticPr fontId="2"/>
  </si>
  <si>
    <t>ﾔﾏｸﾞﾁ</t>
    <phoneticPr fontId="2"/>
  </si>
  <si>
    <t>ｶｽﾞﾋﾛ</t>
    <phoneticPr fontId="2"/>
  </si>
  <si>
    <t>山口</t>
    <rPh sb="0" eb="2">
      <t>ヤマグチ</t>
    </rPh>
    <phoneticPr fontId="2"/>
  </si>
  <si>
    <t>一洋</t>
    <rPh sb="0" eb="2">
      <t>カズヒロ</t>
    </rPh>
    <phoneticPr fontId="2"/>
  </si>
  <si>
    <t>298</t>
    <phoneticPr fontId="2"/>
  </si>
  <si>
    <t>千葉県いすみ市大原最上台7435-1</t>
    <rPh sb="0" eb="3">
      <t>チバケン</t>
    </rPh>
    <rPh sb="6" eb="7">
      <t>シ</t>
    </rPh>
    <phoneticPr fontId="2"/>
  </si>
  <si>
    <t>千葉県いすみ市大原10213</t>
    <rPh sb="0" eb="3">
      <t>チバケン</t>
    </rPh>
    <rPh sb="6" eb="7">
      <t>シ</t>
    </rPh>
    <rPh sb="7" eb="9">
      <t>オオハラ</t>
    </rPh>
    <phoneticPr fontId="2"/>
  </si>
  <si>
    <t>8022</t>
    <phoneticPr fontId="2"/>
  </si>
  <si>
    <t>6938</t>
    <phoneticPr fontId="2"/>
  </si>
  <si>
    <t>4059</t>
    <phoneticPr fontId="2"/>
  </si>
  <si>
    <t>5797</t>
    <phoneticPr fontId="2"/>
  </si>
  <si>
    <t>紀子</t>
    <rPh sb="0" eb="2">
      <t>ノリコ</t>
    </rPh>
    <phoneticPr fontId="2"/>
  </si>
  <si>
    <t>ﾜﾀﾅﾍﾞ</t>
    <phoneticPr fontId="2"/>
  </si>
  <si>
    <t>ﾉﾘｺ</t>
    <phoneticPr fontId="2"/>
  </si>
  <si>
    <t>090</t>
    <phoneticPr fontId="2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</si>
  <si>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24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</si>
  <si>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4"/>
  </si>
  <si>
    <t>いすみ市立夷隅小学校</t>
    <rPh sb="3" eb="4">
      <t>シ</t>
    </rPh>
    <rPh sb="4" eb="5">
      <t>リツ</t>
    </rPh>
    <rPh sb="5" eb="7">
      <t>イスミ</t>
    </rPh>
    <rPh sb="7" eb="10">
      <t>ショウガッコウ</t>
    </rPh>
    <phoneticPr fontId="24"/>
  </si>
  <si>
    <t>いすみ市立東小学校</t>
    <rPh sb="3" eb="4">
      <t>シ</t>
    </rPh>
    <rPh sb="4" eb="5">
      <t>リツ</t>
    </rPh>
    <rPh sb="5" eb="6">
      <t>アズマ</t>
    </rPh>
    <rPh sb="6" eb="9">
      <t>ショウガッコウ</t>
    </rPh>
    <phoneticPr fontId="24"/>
  </si>
  <si>
    <t>美友</t>
    <phoneticPr fontId="2"/>
  </si>
  <si>
    <t>渡辺</t>
    <phoneticPr fontId="2"/>
  </si>
  <si>
    <t>美椛子</t>
    <phoneticPr fontId="2"/>
  </si>
  <si>
    <t>岩瀬</t>
    <phoneticPr fontId="2"/>
  </si>
  <si>
    <t>花﨑</t>
    <phoneticPr fontId="2"/>
  </si>
  <si>
    <t>茉子</t>
    <phoneticPr fontId="2"/>
  </si>
  <si>
    <t>陽菜</t>
    <phoneticPr fontId="2"/>
  </si>
  <si>
    <t>土屋</t>
    <phoneticPr fontId="2"/>
  </si>
  <si>
    <t>星夏</t>
    <phoneticPr fontId="2"/>
  </si>
  <si>
    <t>菊池</t>
    <phoneticPr fontId="2"/>
  </si>
  <si>
    <t>乙羽</t>
    <phoneticPr fontId="2"/>
  </si>
  <si>
    <t>優来</t>
    <phoneticPr fontId="2"/>
  </si>
  <si>
    <t>高橋</t>
    <phoneticPr fontId="2"/>
  </si>
  <si>
    <t>柚乃</t>
    <phoneticPr fontId="2"/>
  </si>
  <si>
    <t>琳子</t>
    <phoneticPr fontId="2"/>
  </si>
  <si>
    <t>明日美</t>
    <phoneticPr fontId="2"/>
  </si>
  <si>
    <t>樋口</t>
    <phoneticPr fontId="2"/>
  </si>
  <si>
    <t>ﾐﾕ</t>
    <phoneticPr fontId="2"/>
  </si>
  <si>
    <t>ｲﾜｾ</t>
    <phoneticPr fontId="2"/>
  </si>
  <si>
    <t>ﾐｶｺ</t>
    <phoneticPr fontId="2"/>
  </si>
  <si>
    <t>ﾏｺ</t>
    <phoneticPr fontId="2"/>
  </si>
  <si>
    <t>ﾂﾁﾔ</t>
    <phoneticPr fontId="2"/>
  </si>
  <si>
    <t>ﾋﾅ</t>
    <phoneticPr fontId="2"/>
  </si>
  <si>
    <t>ｾﾅ</t>
    <phoneticPr fontId="2"/>
  </si>
  <si>
    <t>ｷｸﾁ</t>
    <phoneticPr fontId="2"/>
  </si>
  <si>
    <t>ｵﾄﾊ</t>
    <phoneticPr fontId="2"/>
  </si>
  <si>
    <t>ﾀｶﾊｼ</t>
    <phoneticPr fontId="2"/>
  </si>
  <si>
    <t>ﾕﾉ</t>
    <phoneticPr fontId="2"/>
  </si>
  <si>
    <t>ﾘﾝｺ</t>
    <phoneticPr fontId="2"/>
  </si>
  <si>
    <t>ｱｽﾐ</t>
    <phoneticPr fontId="2"/>
  </si>
  <si>
    <t>ﾋｸﾞﾁ</t>
    <phoneticPr fontId="2"/>
  </si>
  <si>
    <t>ﾕﾗ</t>
    <phoneticPr fontId="2"/>
  </si>
  <si>
    <t>バレーボールが大好きです。バレーの時間を大切にいすみ市で活動しています。明るく、元気よく、声を出してボールをつなぎ頑張ります。</t>
    <phoneticPr fontId="2"/>
  </si>
  <si>
    <t>渡辺</t>
    <rPh sb="0" eb="2">
      <t>ワタナベ</t>
    </rPh>
    <phoneticPr fontId="2"/>
  </si>
  <si>
    <t>ﾊﾅｻﾞｷ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</si>
</sst>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77" xfId="0" applyNumberFormat="1" applyFont="1" applyBorder="1" applyAlignment="1" applyProtection="1">
      <alignment horizontal="center" vertical="center"/>
      <protection locked="0"/>
    </xf>
    <xf numFmtId="0" fontId="22" fillId="0" borderId="78" xfId="0" applyNumberFormat="1" applyFont="1" applyBorder="1" applyAlignment="1" applyProtection="1">
      <alignment horizontal="center" vertical="center"/>
      <protection locked="0"/>
    </xf>
    <xf numFmtId="0" fontId="22" fillId="0" borderId="79" xfId="0" applyNumberFormat="1" applyFont="1" applyBorder="1" applyAlignment="1" applyProtection="1">
      <alignment horizontal="center" vertical="center"/>
      <protection locked="0"/>
    </xf>
    <xf numFmtId="0" fontId="22" fillId="0" borderId="80" xfId="0" applyNumberFormat="1" applyFont="1" applyBorder="1" applyAlignment="1" applyProtection="1">
      <alignment horizontal="center" vertical="center"/>
      <protection locked="0"/>
    </xf>
    <xf numFmtId="0" fontId="22" fillId="0" borderId="81" xfId="0" applyNumberFormat="1" applyFont="1" applyBorder="1" applyAlignment="1" applyProtection="1">
      <alignment horizontal="center" vertical="center"/>
      <protection locked="0"/>
    </xf>
    <xf numFmtId="0" fontId="22" fillId="0" borderId="82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3" fillId="0" borderId="14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Box 3"/>
        <xdr:cNvSpPr txBox="1"/>
      </xdr:nvSpPr>
      <xdr:spPr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Box 4"/>
        <xdr:cNvSpPr txBox="1"/>
      </xdr:nvSpPr>
      <xdr:spPr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0" zoomScale="106" zoomScaleNormal="100" zoomScaleSheetLayoutView="106" workbookViewId="0">
      <selection activeCell="AG44" sqref="AG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22" t="s">
        <v>91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433427251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433427251</v>
      </c>
      <c r="K5" s="202"/>
      <c r="L5" s="202"/>
      <c r="M5" s="202"/>
      <c r="N5" s="202"/>
      <c r="O5" s="20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1"/>
      <c r="C6" s="144" t="s">
        <v>107</v>
      </c>
      <c r="D6" s="145"/>
      <c r="E6" s="146" t="s">
        <v>108</v>
      </c>
      <c r="F6" s="147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1"/>
      <c r="C7" s="148" t="s">
        <v>137</v>
      </c>
      <c r="D7" s="111"/>
      <c r="E7" s="149" t="s">
        <v>138</v>
      </c>
      <c r="F7" s="112"/>
      <c r="G7" s="205">
        <v>508076570</v>
      </c>
      <c r="H7" s="205"/>
      <c r="I7" s="205"/>
      <c r="J7" s="205">
        <v>23125</v>
      </c>
      <c r="K7" s="205"/>
      <c r="L7" s="205"/>
      <c r="M7" s="204" t="s">
        <v>141</v>
      </c>
      <c r="N7" s="205"/>
      <c r="O7" s="205"/>
      <c r="P7" s="178" t="s">
        <v>7</v>
      </c>
      <c r="Q7" s="179"/>
      <c r="R7" s="143" t="s">
        <v>142</v>
      </c>
      <c r="S7" s="143"/>
      <c r="T7" s="143"/>
      <c r="U7" s="143"/>
      <c r="V7" s="30" t="s">
        <v>8</v>
      </c>
      <c r="W7" s="134" t="s">
        <v>143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145</v>
      </c>
      <c r="AM7" s="62"/>
      <c r="AN7" s="62"/>
      <c r="AO7" s="62"/>
      <c r="AP7" s="62"/>
      <c r="AQ7" s="62"/>
      <c r="AR7" s="62"/>
      <c r="AS7" s="39" t="s">
        <v>10</v>
      </c>
      <c r="AT7" s="56">
        <v>53</v>
      </c>
    </row>
    <row r="8" spans="1:51" ht="18" customHeight="1">
      <c r="A8" s="75"/>
      <c r="B8" s="141"/>
      <c r="C8" s="150" t="s">
        <v>139</v>
      </c>
      <c r="D8" s="114"/>
      <c r="E8" s="151" t="s">
        <v>140</v>
      </c>
      <c r="F8" s="115"/>
      <c r="G8" s="205"/>
      <c r="H8" s="205"/>
      <c r="I8" s="205"/>
      <c r="J8" s="205"/>
      <c r="K8" s="205"/>
      <c r="L8" s="205"/>
      <c r="M8" s="205"/>
      <c r="N8" s="205"/>
      <c r="O8" s="205"/>
      <c r="P8" s="136" t="s">
        <v>144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146</v>
      </c>
      <c r="AL8" s="64"/>
      <c r="AM8" s="64"/>
      <c r="AN8" s="64"/>
      <c r="AO8" s="40" t="s">
        <v>11</v>
      </c>
      <c r="AP8" s="64" t="s">
        <v>147</v>
      </c>
      <c r="AQ8" s="64"/>
      <c r="AR8" s="64"/>
      <c r="AS8" s="65"/>
      <c r="AT8" s="56"/>
    </row>
    <row r="9" spans="1:51" ht="14.45" customHeight="1">
      <c r="A9" s="75" t="s">
        <v>82</v>
      </c>
      <c r="B9" s="141"/>
      <c r="C9" s="148" t="s">
        <v>150</v>
      </c>
      <c r="D9" s="111"/>
      <c r="E9" s="149" t="s">
        <v>151</v>
      </c>
      <c r="F9" s="112"/>
      <c r="G9" s="205">
        <v>518780098</v>
      </c>
      <c r="H9" s="205"/>
      <c r="I9" s="205"/>
      <c r="J9" s="205"/>
      <c r="K9" s="205"/>
      <c r="L9" s="205"/>
      <c r="M9" s="205"/>
      <c r="N9" s="205"/>
      <c r="O9" s="205"/>
      <c r="P9" s="178" t="s">
        <v>7</v>
      </c>
      <c r="Q9" s="179"/>
      <c r="R9" s="143" t="s">
        <v>156</v>
      </c>
      <c r="S9" s="143"/>
      <c r="T9" s="143"/>
      <c r="U9" s="143"/>
      <c r="V9" s="30" t="s">
        <v>8</v>
      </c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145</v>
      </c>
      <c r="AM9" s="62"/>
      <c r="AN9" s="62"/>
      <c r="AO9" s="62"/>
      <c r="AP9" s="62"/>
      <c r="AQ9" s="62"/>
      <c r="AR9" s="62"/>
      <c r="AS9" s="39" t="s">
        <v>126</v>
      </c>
      <c r="AT9" s="57">
        <v>47</v>
      </c>
    </row>
    <row r="10" spans="1:51" ht="18" customHeight="1">
      <c r="A10" s="75"/>
      <c r="B10" s="141"/>
      <c r="C10" s="150" t="s">
        <v>148</v>
      </c>
      <c r="D10" s="114"/>
      <c r="E10" s="151" t="s">
        <v>149</v>
      </c>
      <c r="F10" s="115"/>
      <c r="G10" s="205"/>
      <c r="H10" s="205"/>
      <c r="I10" s="205"/>
      <c r="J10" s="205"/>
      <c r="K10" s="205"/>
      <c r="L10" s="205"/>
      <c r="M10" s="205"/>
      <c r="N10" s="205"/>
      <c r="O10" s="205"/>
      <c r="P10" s="136" t="s">
        <v>157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63" t="s">
        <v>161</v>
      </c>
      <c r="AL10" s="64"/>
      <c r="AM10" s="64"/>
      <c r="AN10" s="64"/>
      <c r="AO10" s="40" t="s">
        <v>127</v>
      </c>
      <c r="AP10" s="64" t="s">
        <v>162</v>
      </c>
      <c r="AQ10" s="64"/>
      <c r="AR10" s="64"/>
      <c r="AS10" s="65"/>
      <c r="AT10" s="57"/>
    </row>
    <row r="11" spans="1:51" ht="14.45" customHeight="1">
      <c r="A11" s="75" t="s">
        <v>83</v>
      </c>
      <c r="B11" s="141"/>
      <c r="C11" s="148" t="s">
        <v>152</v>
      </c>
      <c r="D11" s="111"/>
      <c r="E11" s="149" t="s">
        <v>153</v>
      </c>
      <c r="F11" s="112"/>
      <c r="G11" s="205">
        <v>516973583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3"/>
      <c r="S11" s="143"/>
      <c r="T11" s="143"/>
      <c r="U11" s="143"/>
      <c r="V11" s="30" t="s">
        <v>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145</v>
      </c>
      <c r="AM11" s="62"/>
      <c r="AN11" s="62"/>
      <c r="AO11" s="62"/>
      <c r="AP11" s="62"/>
      <c r="AQ11" s="62"/>
      <c r="AR11" s="62"/>
      <c r="AS11" s="39" t="s">
        <v>126</v>
      </c>
      <c r="AT11" s="57">
        <v>42</v>
      </c>
    </row>
    <row r="12" spans="1:51" ht="18" customHeight="1">
      <c r="A12" s="75"/>
      <c r="B12" s="141"/>
      <c r="C12" s="150" t="s">
        <v>154</v>
      </c>
      <c r="D12" s="114"/>
      <c r="E12" s="151" t="s">
        <v>155</v>
      </c>
      <c r="F12" s="115"/>
      <c r="G12" s="205"/>
      <c r="H12" s="205"/>
      <c r="I12" s="205"/>
      <c r="J12" s="205"/>
      <c r="K12" s="205"/>
      <c r="L12" s="205"/>
      <c r="M12" s="205"/>
      <c r="N12" s="205"/>
      <c r="O12" s="205"/>
      <c r="P12" s="136" t="s">
        <v>158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63" t="s">
        <v>159</v>
      </c>
      <c r="AL12" s="64"/>
      <c r="AM12" s="64"/>
      <c r="AN12" s="64"/>
      <c r="AO12" s="40" t="s">
        <v>127</v>
      </c>
      <c r="AP12" s="64" t="s">
        <v>160</v>
      </c>
      <c r="AQ12" s="64"/>
      <c r="AR12" s="64"/>
      <c r="AS12" s="65"/>
      <c r="AT12" s="57"/>
    </row>
    <row r="13" spans="1:51" ht="15" customHeight="1">
      <c r="A13" s="75" t="s">
        <v>84</v>
      </c>
      <c r="B13" s="141"/>
      <c r="C13" s="148" t="s">
        <v>164</v>
      </c>
      <c r="D13" s="111"/>
      <c r="E13" s="149" t="s">
        <v>165</v>
      </c>
      <c r="F13" s="112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1"/>
      <c r="C14" s="150" t="s">
        <v>204</v>
      </c>
      <c r="D14" s="114"/>
      <c r="E14" s="151" t="s">
        <v>163</v>
      </c>
      <c r="F14" s="115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09" t="s">
        <v>98</v>
      </c>
      <c r="B15" s="141"/>
      <c r="C15" s="148" t="s">
        <v>137</v>
      </c>
      <c r="D15" s="111"/>
      <c r="E15" s="149" t="s">
        <v>138</v>
      </c>
      <c r="F15" s="112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3" t="s">
        <v>142</v>
      </c>
      <c r="S15" s="143"/>
      <c r="T15" s="143"/>
      <c r="U15" s="143"/>
      <c r="V15" s="29" t="s">
        <v>8</v>
      </c>
      <c r="W15" s="134" t="s">
        <v>143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166</v>
      </c>
      <c r="AM15" s="62"/>
      <c r="AN15" s="62"/>
      <c r="AO15" s="62"/>
      <c r="AP15" s="62"/>
      <c r="AQ15" s="62"/>
      <c r="AR15" s="62"/>
      <c r="AS15" s="39" t="s">
        <v>126</v>
      </c>
      <c r="AT15" s="57">
        <v>53</v>
      </c>
    </row>
    <row r="16" spans="1:51" ht="18" customHeight="1">
      <c r="A16" s="75"/>
      <c r="B16" s="141"/>
      <c r="C16" s="150" t="s">
        <v>139</v>
      </c>
      <c r="D16" s="114"/>
      <c r="E16" s="151" t="s">
        <v>140</v>
      </c>
      <c r="F16" s="115"/>
      <c r="G16" s="208"/>
      <c r="H16" s="208"/>
      <c r="I16" s="208"/>
      <c r="J16" s="208"/>
      <c r="K16" s="208"/>
      <c r="L16" s="208"/>
      <c r="M16" s="208"/>
      <c r="N16" s="208"/>
      <c r="O16" s="208"/>
      <c r="P16" s="136" t="s">
        <v>144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63" t="s">
        <v>146</v>
      </c>
      <c r="AL16" s="64"/>
      <c r="AM16" s="64"/>
      <c r="AN16" s="64"/>
      <c r="AO16" s="40" t="s">
        <v>127</v>
      </c>
      <c r="AP16" s="64" t="s">
        <v>147</v>
      </c>
      <c r="AQ16" s="64"/>
      <c r="AR16" s="64"/>
      <c r="AS16" s="65"/>
      <c r="AT16" s="57"/>
    </row>
    <row r="17" spans="1:46">
      <c r="A17" s="75" t="s">
        <v>0</v>
      </c>
      <c r="B17" s="141"/>
      <c r="C17" s="197" t="str">
        <f>IF(P16="","",P16)</f>
        <v>千葉県いすみ市大原9538-7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1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1"/>
      <c r="C19" s="197" t="str">
        <f>IF(AL15="","",AL15&amp;"-"&amp;AK16&amp;"-"&amp;AP16)</f>
        <v>090-3408-0334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1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1"/>
      <c r="C21" s="218">
        <v>90</v>
      </c>
      <c r="D21" s="210"/>
      <c r="E21" s="210">
        <v>3408</v>
      </c>
      <c r="F21" s="210"/>
      <c r="G21" s="210">
        <v>334</v>
      </c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39" t="s">
        <v>86</v>
      </c>
      <c r="C23" s="198" t="s">
        <v>105</v>
      </c>
      <c r="D23" s="199"/>
      <c r="E23" s="200" t="s">
        <v>106</v>
      </c>
      <c r="F23" s="201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1"/>
      <c r="C24" s="186" t="s">
        <v>103</v>
      </c>
      <c r="D24" s="187"/>
      <c r="E24" s="188" t="s">
        <v>104</v>
      </c>
      <c r="F24" s="189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>
        <v>1</v>
      </c>
      <c r="C25" s="148" t="s">
        <v>164</v>
      </c>
      <c r="D25" s="111"/>
      <c r="E25" s="149" t="s">
        <v>188</v>
      </c>
      <c r="F25" s="112"/>
      <c r="G25" s="98">
        <v>5</v>
      </c>
      <c r="H25" s="99"/>
      <c r="I25" s="196" t="s">
        <v>167</v>
      </c>
      <c r="J25" s="196"/>
      <c r="K25" s="196"/>
      <c r="L25" s="196"/>
      <c r="M25" s="196">
        <v>519589751</v>
      </c>
      <c r="N25" s="196"/>
      <c r="O25" s="196"/>
      <c r="P25" s="98">
        <v>152</v>
      </c>
      <c r="Q25" s="102"/>
      <c r="R25" s="102"/>
      <c r="S25" s="102"/>
      <c r="T25" s="104"/>
      <c r="U25" s="1"/>
      <c r="V25" s="1"/>
      <c r="W25" s="1"/>
      <c r="X25" s="1"/>
      <c r="Y25" s="212">
        <v>10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0" t="s">
        <v>172</v>
      </c>
      <c r="D26" s="114"/>
      <c r="E26" s="151" t="s">
        <v>171</v>
      </c>
      <c r="F26" s="115"/>
      <c r="G26" s="100"/>
      <c r="H26" s="101"/>
      <c r="I26" s="196"/>
      <c r="J26" s="196"/>
      <c r="K26" s="196"/>
      <c r="L26" s="196"/>
      <c r="M26" s="196"/>
      <c r="N26" s="196"/>
      <c r="O26" s="196"/>
      <c r="P26" s="100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8" t="s">
        <v>189</v>
      </c>
      <c r="D27" s="111"/>
      <c r="E27" s="149" t="s">
        <v>190</v>
      </c>
      <c r="F27" s="112"/>
      <c r="G27" s="98">
        <v>5</v>
      </c>
      <c r="H27" s="99"/>
      <c r="I27" s="196" t="s">
        <v>168</v>
      </c>
      <c r="J27" s="196"/>
      <c r="K27" s="196"/>
      <c r="L27" s="196"/>
      <c r="M27" s="196">
        <v>519589775</v>
      </c>
      <c r="N27" s="196"/>
      <c r="O27" s="196"/>
      <c r="P27" s="98">
        <v>147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0" t="s">
        <v>174</v>
      </c>
      <c r="D28" s="114"/>
      <c r="E28" s="151" t="s">
        <v>173</v>
      </c>
      <c r="F28" s="115"/>
      <c r="G28" s="100"/>
      <c r="H28" s="101"/>
      <c r="I28" s="196"/>
      <c r="J28" s="196"/>
      <c r="K28" s="196"/>
      <c r="L28" s="196"/>
      <c r="M28" s="196"/>
      <c r="N28" s="196"/>
      <c r="O28" s="196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8" t="s">
        <v>205</v>
      </c>
      <c r="D29" s="111"/>
      <c r="E29" s="149" t="s">
        <v>191</v>
      </c>
      <c r="F29" s="112"/>
      <c r="G29" s="98">
        <v>5</v>
      </c>
      <c r="H29" s="99"/>
      <c r="I29" s="196" t="s">
        <v>169</v>
      </c>
      <c r="J29" s="196"/>
      <c r="K29" s="196"/>
      <c r="L29" s="196"/>
      <c r="M29" s="196">
        <v>520938470</v>
      </c>
      <c r="N29" s="196"/>
      <c r="O29" s="196"/>
      <c r="P29" s="98">
        <v>157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0" t="s">
        <v>175</v>
      </c>
      <c r="D30" s="114"/>
      <c r="E30" s="151" t="s">
        <v>176</v>
      </c>
      <c r="F30" s="115"/>
      <c r="G30" s="100"/>
      <c r="H30" s="101"/>
      <c r="I30" s="196"/>
      <c r="J30" s="196"/>
      <c r="K30" s="196"/>
      <c r="L30" s="196"/>
      <c r="M30" s="196"/>
      <c r="N30" s="196"/>
      <c r="O30" s="196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8" t="s">
        <v>192</v>
      </c>
      <c r="D31" s="111"/>
      <c r="E31" s="149" t="s">
        <v>193</v>
      </c>
      <c r="F31" s="112"/>
      <c r="G31" s="98">
        <v>5</v>
      </c>
      <c r="H31" s="99"/>
      <c r="I31" s="196" t="s">
        <v>167</v>
      </c>
      <c r="J31" s="196"/>
      <c r="K31" s="196"/>
      <c r="L31" s="196"/>
      <c r="M31" s="196">
        <v>519589829</v>
      </c>
      <c r="N31" s="196"/>
      <c r="O31" s="196"/>
      <c r="P31" s="98">
        <v>138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0" t="s">
        <v>178</v>
      </c>
      <c r="D32" s="114"/>
      <c r="E32" s="151" t="s">
        <v>177</v>
      </c>
      <c r="F32" s="115"/>
      <c r="G32" s="100"/>
      <c r="H32" s="101"/>
      <c r="I32" s="196"/>
      <c r="J32" s="196"/>
      <c r="K32" s="196"/>
      <c r="L32" s="196"/>
      <c r="M32" s="196"/>
      <c r="N32" s="196"/>
      <c r="O32" s="196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8" t="s">
        <v>192</v>
      </c>
      <c r="D33" s="111"/>
      <c r="E33" s="149" t="s">
        <v>194</v>
      </c>
      <c r="F33" s="112"/>
      <c r="G33" s="98">
        <v>5</v>
      </c>
      <c r="H33" s="99"/>
      <c r="I33" s="196" t="s">
        <v>168</v>
      </c>
      <c r="J33" s="196"/>
      <c r="K33" s="196"/>
      <c r="L33" s="196"/>
      <c r="M33" s="196">
        <v>519589782</v>
      </c>
      <c r="N33" s="196"/>
      <c r="O33" s="196"/>
      <c r="P33" s="98">
        <v>154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0" t="s">
        <v>178</v>
      </c>
      <c r="D34" s="114"/>
      <c r="E34" s="151" t="s">
        <v>179</v>
      </c>
      <c r="F34" s="115"/>
      <c r="G34" s="100"/>
      <c r="H34" s="101"/>
      <c r="I34" s="196"/>
      <c r="J34" s="196"/>
      <c r="K34" s="196"/>
      <c r="L34" s="196"/>
      <c r="M34" s="196"/>
      <c r="N34" s="196"/>
      <c r="O34" s="196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8" t="s">
        <v>195</v>
      </c>
      <c r="D35" s="111"/>
      <c r="E35" s="149" t="s">
        <v>196</v>
      </c>
      <c r="F35" s="112"/>
      <c r="G35" s="98">
        <v>5</v>
      </c>
      <c r="H35" s="99"/>
      <c r="I35" s="196" t="s">
        <v>170</v>
      </c>
      <c r="J35" s="196"/>
      <c r="K35" s="196"/>
      <c r="L35" s="196"/>
      <c r="M35" s="196">
        <v>519589805</v>
      </c>
      <c r="N35" s="196"/>
      <c r="O35" s="196"/>
      <c r="P35" s="98">
        <v>153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0" t="s">
        <v>180</v>
      </c>
      <c r="D36" s="114"/>
      <c r="E36" s="151" t="s">
        <v>181</v>
      </c>
      <c r="F36" s="115"/>
      <c r="G36" s="100"/>
      <c r="H36" s="101"/>
      <c r="I36" s="196"/>
      <c r="J36" s="196"/>
      <c r="K36" s="196"/>
      <c r="L36" s="196"/>
      <c r="M36" s="196"/>
      <c r="N36" s="196"/>
      <c r="O36" s="196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8" t="s">
        <v>201</v>
      </c>
      <c r="D37" s="111"/>
      <c r="E37" s="149" t="s">
        <v>202</v>
      </c>
      <c r="F37" s="112"/>
      <c r="G37" s="98">
        <v>5</v>
      </c>
      <c r="H37" s="99"/>
      <c r="I37" s="196" t="s">
        <v>168</v>
      </c>
      <c r="J37" s="196"/>
      <c r="K37" s="196"/>
      <c r="L37" s="196"/>
      <c r="M37" s="196">
        <v>519589768</v>
      </c>
      <c r="N37" s="196"/>
      <c r="O37" s="196"/>
      <c r="P37" s="98">
        <v>151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0" t="s">
        <v>187</v>
      </c>
      <c r="D38" s="114"/>
      <c r="E38" s="151" t="s">
        <v>182</v>
      </c>
      <c r="F38" s="115"/>
      <c r="G38" s="100"/>
      <c r="H38" s="101"/>
      <c r="I38" s="196"/>
      <c r="J38" s="196"/>
      <c r="K38" s="196"/>
      <c r="L38" s="196"/>
      <c r="M38" s="196"/>
      <c r="N38" s="196"/>
      <c r="O38" s="196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8" t="s">
        <v>197</v>
      </c>
      <c r="D39" s="111"/>
      <c r="E39" s="149" t="s">
        <v>198</v>
      </c>
      <c r="F39" s="112"/>
      <c r="G39" s="98">
        <v>5</v>
      </c>
      <c r="H39" s="99"/>
      <c r="I39" s="196" t="s">
        <v>168</v>
      </c>
      <c r="J39" s="196"/>
      <c r="K39" s="196"/>
      <c r="L39" s="196"/>
      <c r="M39" s="196">
        <v>521921464</v>
      </c>
      <c r="N39" s="196"/>
      <c r="O39" s="196"/>
      <c r="P39" s="98">
        <v>143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0" t="s">
        <v>183</v>
      </c>
      <c r="D40" s="114"/>
      <c r="E40" s="151" t="s">
        <v>184</v>
      </c>
      <c r="F40" s="115"/>
      <c r="G40" s="100"/>
      <c r="H40" s="101"/>
      <c r="I40" s="196"/>
      <c r="J40" s="196"/>
      <c r="K40" s="196"/>
      <c r="L40" s="196"/>
      <c r="M40" s="196"/>
      <c r="N40" s="196"/>
      <c r="O40" s="196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48" t="s">
        <v>197</v>
      </c>
      <c r="D41" s="111"/>
      <c r="E41" s="149" t="s">
        <v>199</v>
      </c>
      <c r="F41" s="112"/>
      <c r="G41" s="98">
        <v>4</v>
      </c>
      <c r="H41" s="99"/>
      <c r="I41" s="196" t="s">
        <v>168</v>
      </c>
      <c r="J41" s="196"/>
      <c r="K41" s="196"/>
      <c r="L41" s="196"/>
      <c r="M41" s="196">
        <v>520938494</v>
      </c>
      <c r="N41" s="196"/>
      <c r="O41" s="196"/>
      <c r="P41" s="98">
        <v>142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50" t="s">
        <v>183</v>
      </c>
      <c r="D42" s="114"/>
      <c r="E42" s="151" t="s">
        <v>185</v>
      </c>
      <c r="F42" s="115"/>
      <c r="G42" s="100"/>
      <c r="H42" s="101"/>
      <c r="I42" s="196"/>
      <c r="J42" s="196"/>
      <c r="K42" s="196"/>
      <c r="L42" s="196"/>
      <c r="M42" s="196"/>
      <c r="N42" s="196"/>
      <c r="O42" s="196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48" t="s">
        <v>189</v>
      </c>
      <c r="D43" s="111"/>
      <c r="E43" s="149" t="s">
        <v>200</v>
      </c>
      <c r="F43" s="112"/>
      <c r="G43" s="98">
        <v>4</v>
      </c>
      <c r="H43" s="99"/>
      <c r="I43" s="196" t="s">
        <v>168</v>
      </c>
      <c r="J43" s="196"/>
      <c r="K43" s="196"/>
      <c r="L43" s="196"/>
      <c r="M43" s="196">
        <v>522654606</v>
      </c>
      <c r="N43" s="196"/>
      <c r="O43" s="196"/>
      <c r="P43" s="98">
        <v>146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50" t="s">
        <v>174</v>
      </c>
      <c r="D44" s="114"/>
      <c r="E44" s="151" t="s">
        <v>186</v>
      </c>
      <c r="F44" s="115"/>
      <c r="G44" s="100"/>
      <c r="H44" s="101"/>
      <c r="I44" s="196"/>
      <c r="J44" s="196"/>
      <c r="K44" s="196"/>
      <c r="L44" s="196"/>
      <c r="M44" s="196"/>
      <c r="N44" s="196"/>
      <c r="O44" s="196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4"/>
      <c r="F48" s="195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203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63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10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433427251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433427251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千葉県いすみ市大原9538-7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仲佐</v>
      </c>
      <c r="D17" s="13" t="str">
        <f>IF(入力!E10="","",入力!E10)</f>
        <v>勝弘</v>
      </c>
      <c r="E17" s="13" t="str">
        <f>IF(入力!C9="","",入力!C9)</f>
        <v>ﾅｶｻ</v>
      </c>
      <c r="F17" s="13" t="str">
        <f>IF(入力!E9="","",入力!E9)</f>
        <v>ｶﾂﾋﾛ</v>
      </c>
      <c r="G17" s="13">
        <f>IF(入力!G9="","",入力!G9)</f>
        <v>518780098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/>
      </c>
      <c r="T17" s="13" t="str">
        <f>IF(入力!P10="","",入力!P10)</f>
        <v>千葉県いすみ市大原最上台7435-1</v>
      </c>
      <c r="U17" s="13" t="str">
        <f>IF(入力!AL9="","",入力!AL9)</f>
        <v>090</v>
      </c>
      <c r="V17" s="13" t="str">
        <f>IF(入力!AK10="","",入力!AK10)</f>
        <v>4059</v>
      </c>
      <c r="W17" s="13" t="str">
        <f>IF(入力!AP10="","",入力!AP10)</f>
        <v>5797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山口</v>
      </c>
      <c r="D20" s="13" t="str">
        <f>IF(入力!E12="","",入力!E12)</f>
        <v>一洋</v>
      </c>
      <c r="E20" s="13" t="str">
        <f>IF(入力!C11="","",入力!C11)</f>
        <v>ﾔﾏｸﾞﾁ</v>
      </c>
      <c r="F20" s="13" t="str">
        <f>IF(入力!E11="","",入力!E11)</f>
        <v>ｶｽﾞﾋﾛ</v>
      </c>
      <c r="G20" s="13">
        <f>IF(入力!G11="","",入力!G11)</f>
        <v>516973583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千葉県いすみ市大原10213</v>
      </c>
      <c r="U20" s="13" t="str">
        <f>IF(入力!AL11="","",入力!AL11)</f>
        <v>090</v>
      </c>
      <c r="V20" s="13" t="str">
        <f>IF(入力!AK12="","",入力!AK12)</f>
        <v>8022</v>
      </c>
      <c r="W20" s="13" t="str">
        <f>IF(入力!AP12="","",入力!AP12)</f>
        <v>6938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水野</v>
      </c>
      <c r="D22" s="13" t="str">
        <f>IF(入力!E16="","",入力!E16)</f>
        <v>成美</v>
      </c>
      <c r="E22" s="13" t="str">
        <f>IF(入力!C15="","",入力!C15)</f>
        <v>ﾐｽﾞﾉ</v>
      </c>
      <c r="F22" s="13" t="str">
        <f>IF(入力!E15="","",入力!E15)</f>
        <v>ｼｹﾞﾖｼ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90</v>
      </c>
      <c r="O22" s="13">
        <f>IF(入力!E21="","",入力!E21)</f>
        <v>3408</v>
      </c>
      <c r="P22" s="13">
        <f>IF(入力!G21="","",入力!G21)</f>
        <v>334</v>
      </c>
      <c r="Q22" s="13"/>
      <c r="R22" s="13" t="str">
        <f>IF(入力!R15="","",入力!R15)</f>
        <v>298</v>
      </c>
      <c r="S22" s="13" t="str">
        <f>IF(入力!W15="","",入力!W15)</f>
        <v>0004</v>
      </c>
      <c r="T22" s="13" t="str">
        <f>IF(入力!P16="","",入力!P16)</f>
        <v>千葉県いすみ市大原9538-7</v>
      </c>
      <c r="U22" s="13" t="str">
        <f>IF(入力!AL15="","",入力!AL15)</f>
        <v>090</v>
      </c>
      <c r="V22" s="13" t="str">
        <f>IF(入力!AK16="","",入力!AK16)</f>
        <v>3408</v>
      </c>
      <c r="W22" s="13" t="str">
        <f>IF(入力!AP16="","",入力!AP16)</f>
        <v>0334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渡辺</v>
      </c>
      <c r="D23" s="13" t="str">
        <f>IF(入力!$E$14="","",入力!$E$14)</f>
        <v>紀子</v>
      </c>
      <c r="E23" s="13" t="str">
        <f>IF(入力!$C$13="","",入力!$C$13)</f>
        <v>ﾜﾀﾅﾍﾞ</v>
      </c>
      <c r="F23" s="13" t="str">
        <f>IF(入力!$E$13="","",入力!$E$13)</f>
        <v>ﾉﾘｺ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渡辺</v>
      </c>
      <c r="D24" s="54" t="str">
        <f>VLOOKUP($B$51,$A$53:$F$352,4)</f>
        <v>美友</v>
      </c>
      <c r="E24" s="54" t="str">
        <f>VLOOKUP($B$51,$A$53:$F$352,5)</f>
        <v>ﾜﾀﾅﾍﾞ</v>
      </c>
      <c r="F24" s="54" t="str">
        <f>VLOOKUP($B$51,$A$53:$F$352,6)</f>
        <v>ﾐﾕ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渡辺</v>
      </c>
      <c r="D53" s="13" t="str">
        <f>IF(入力!E26="","",入力!E26)</f>
        <v>美友</v>
      </c>
      <c r="E53" s="13" t="str">
        <f>IF(入力!C25="","",入力!C25)</f>
        <v>ﾜﾀﾅﾍﾞ</v>
      </c>
      <c r="F53" s="13" t="str">
        <f>IF(入力!E25="","",入力!E25)</f>
        <v>ﾐﾕ</v>
      </c>
      <c r="G53" s="13">
        <f>IF(入力!M25="","",入力!M25)</f>
        <v>519589751</v>
      </c>
      <c r="H53" s="13" t="str">
        <f>IF(入力!I25="","",入力!I25)</f>
        <v>いすみ市立東海小学校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岩瀬</v>
      </c>
      <c r="D54" s="13" t="str">
        <f>IF(入力!E28="","",入力!E28)</f>
        <v>美椛子</v>
      </c>
      <c r="E54" s="13" t="str">
        <f>IF(入力!C27="","",入力!C27)</f>
        <v>ｲﾜｾ</v>
      </c>
      <c r="F54" s="13" t="str">
        <f>IF(入力!E27="","",入力!E27)</f>
        <v>ﾐｶｺ</v>
      </c>
      <c r="G54" s="13">
        <f>IF(入力!M27="","",入力!M27)</f>
        <v>519589775</v>
      </c>
      <c r="H54" s="13" t="str">
        <f>IF(入力!I27="","",入力!I27)</f>
        <v>いすみ市立大原小学校</v>
      </c>
      <c r="I54" s="13">
        <f>IF(入力!G27="","",入力!G27)</f>
        <v>5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花﨑</v>
      </c>
      <c r="D55" s="13" t="str">
        <f>IF(入力!E30="","",入力!E30)</f>
        <v>茉子</v>
      </c>
      <c r="E55" s="13" t="str">
        <f>IF(入力!C29="","",入力!C29)</f>
        <v>ﾊﾅｻﾞｷ</v>
      </c>
      <c r="F55" s="13" t="str">
        <f>IF(入力!E29="","",入力!E29)</f>
        <v>ﾏｺ</v>
      </c>
      <c r="G55" s="13">
        <f>IF(入力!M29="","",入力!M29)</f>
        <v>520938470</v>
      </c>
      <c r="H55" s="13" t="str">
        <f>IF(入力!I29="","",入力!I29)</f>
        <v>いすみ市立夷隅小学校</v>
      </c>
      <c r="I55" s="13">
        <f>IF(入力!G29="","",入力!G29)</f>
        <v>5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土屋</v>
      </c>
      <c r="D56" s="13" t="str">
        <f>IF(入力!E32="","",入力!E32)</f>
        <v>陽菜</v>
      </c>
      <c r="E56" s="13" t="str">
        <f>IF(入力!C31="","",入力!C31)</f>
        <v>ﾂﾁﾔ</v>
      </c>
      <c r="F56" s="13" t="str">
        <f>IF(入力!E31="","",入力!E31)</f>
        <v>ﾋﾅ</v>
      </c>
      <c r="G56" s="13">
        <f>IF(入力!M31="","",入力!M31)</f>
        <v>519589829</v>
      </c>
      <c r="H56" s="13" t="str">
        <f>IF(入力!I31="","",入力!I31)</f>
        <v>いすみ市立東海小学校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土屋</v>
      </c>
      <c r="D57" s="13" t="str">
        <f>IF(入力!E34="","",入力!E34)</f>
        <v>星夏</v>
      </c>
      <c r="E57" s="13" t="str">
        <f>IF(入力!C33="","",入力!C33)</f>
        <v>ﾂﾁﾔ</v>
      </c>
      <c r="F57" s="13" t="str">
        <f>IF(入力!E33="","",入力!E33)</f>
        <v>ｾﾅ</v>
      </c>
      <c r="G57" s="13">
        <f>IF(入力!M33="","",入力!M33)</f>
        <v>519589782</v>
      </c>
      <c r="H57" s="13" t="str">
        <f>IF(入力!I33="","",入力!I33)</f>
        <v>いすみ市立大原小学校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菊池</v>
      </c>
      <c r="D58" s="13" t="str">
        <f>IF(入力!E36="","",入力!E36)</f>
        <v>乙羽</v>
      </c>
      <c r="E58" s="13" t="str">
        <f>IF(入力!C35="","",入力!C35)</f>
        <v>ｷｸﾁ</v>
      </c>
      <c r="F58" s="13" t="str">
        <f>IF(入力!E35="","",入力!E35)</f>
        <v>ｵﾄﾊ</v>
      </c>
      <c r="G58" s="13">
        <f>IF(入力!M35="","",入力!M35)</f>
        <v>519589805</v>
      </c>
      <c r="H58" s="13" t="str">
        <f>IF(入力!I35="","",入力!I35)</f>
        <v>いすみ市立東小学校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樋口</v>
      </c>
      <c r="D59" s="13" t="str">
        <f>IF(入力!E38="","",入力!E38)</f>
        <v>優来</v>
      </c>
      <c r="E59" s="13" t="str">
        <f>IF(入力!C37="","",入力!C37)</f>
        <v>ﾋｸﾞﾁ</v>
      </c>
      <c r="F59" s="13" t="str">
        <f>IF(入力!E37="","",入力!E37)</f>
        <v>ﾕﾗ</v>
      </c>
      <c r="G59" s="13">
        <f>IF(入力!M37="","",入力!M37)</f>
        <v>519589768</v>
      </c>
      <c r="H59" s="13" t="str">
        <f>IF(入力!I37="","",入力!I37)</f>
        <v>いすみ市立大原小学校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高橋</v>
      </c>
      <c r="D60" s="13" t="str">
        <f>IF(入力!E40="","",入力!E40)</f>
        <v>柚乃</v>
      </c>
      <c r="E60" s="13" t="str">
        <f>IF(入力!C39="","",入力!C39)</f>
        <v>ﾀｶﾊｼ</v>
      </c>
      <c r="F60" s="13" t="str">
        <f>IF(入力!E39="","",入力!E39)</f>
        <v>ﾕﾉ</v>
      </c>
      <c r="G60" s="13">
        <f>IF(入力!M39="","",入力!M39)</f>
        <v>521921464</v>
      </c>
      <c r="H60" s="13" t="str">
        <f>IF(入力!I39="","",入力!I39)</f>
        <v>いすみ市立大原小学校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高橋</v>
      </c>
      <c r="D61" s="13" t="str">
        <f>IF(入力!E42="","",入力!E42)</f>
        <v>琳子</v>
      </c>
      <c r="E61" s="13" t="str">
        <f>IF(入力!C41="","",入力!C41)</f>
        <v>ﾀｶﾊｼ</v>
      </c>
      <c r="F61" s="13" t="str">
        <f>IF(入力!E41="","",入力!E41)</f>
        <v>ﾘﾝｺ</v>
      </c>
      <c r="G61" s="13">
        <f>IF(入力!M41="","",入力!M41)</f>
        <v>520938494</v>
      </c>
      <c r="H61" s="13" t="str">
        <f>IF(入力!I41="","",入力!I41)</f>
        <v>いすみ市立大原小学校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岩瀬</v>
      </c>
      <c r="D62" s="13" t="str">
        <f>IF(入力!E44="","",入力!E44)</f>
        <v>明日美</v>
      </c>
      <c r="E62" s="13" t="str">
        <f>IF(入力!C43="","",入力!C43)</f>
        <v>ｲﾜｾ</v>
      </c>
      <c r="F62" s="13" t="str">
        <f>IF(入力!E43="","",入力!E43)</f>
        <v>ｱｽﾐ</v>
      </c>
      <c r="G62" s="13">
        <f>IF(入力!M43="","",入力!M43)</f>
        <v>522654606</v>
      </c>
      <c r="H62" s="13" t="str">
        <f>IF(入力!I43="","",入力!I43)</f>
        <v>いすみ市立大原小学校</v>
      </c>
      <c r="I62" s="13">
        <f>IF(入力!G43="","",入力!G43)</f>
        <v>4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2016-05-09T15:17:35Z</cp:lastPrinted>
  <dcterms:created xsi:type="dcterms:W3CDTF">2014-04-05T09:56:00Z</dcterms:created>
  <dcterms:modified xsi:type="dcterms:W3CDTF">2023-01-23T08:56:26Z</dcterms:modified>
</cp:coreProperties>
</file>