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 activeTab="1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<sst xmlns="http://schemas.openxmlformats.org/spreadsheetml/2006/main" count="270" uniqueCount="207">
  <si>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</si>
  <si>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</si>
  <si>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</si>
  <si>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</si>
  <si>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</si>
  <si>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</si>
  <si>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</si>
  <si>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</si>
  <si>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</si>
  <si>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</si>
  <si>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</si>
  <si>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</si>
  <si>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</si>
  <si>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</si>
  <si>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</si>
  <si>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</si>
  <si>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</si>
  <si>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</si>
  <si>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</si>
  <si>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</si>
  <si>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</si>
  <si>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</si>
  <si>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</si>
  <si>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</si>
  <si>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</si>
  <si>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</si>
  <si>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</si>
  <si>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</si>
  <si>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</si>
  <si>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</si>
  <si>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</si>
  <si>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</si>
  <si>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</si>
  <si>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</si>
  <si>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</si>
  <si>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</si>
  <si>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</si>
  <si>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</si>
  <si>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</si>
  <si>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</si>
  <si>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</si>
  <si>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</si>
  <si>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</si>
  <si>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</si>
  <si>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</si>
  <si>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</si>
  <si>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</si>
  <si>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</si>
  <si>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</si>
  <si>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</si>
  <si>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</si>
  <si>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</si>
  <si>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</si>
  <si>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</si>
  <si>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</si>
  <si>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</si>
  <si>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</si>
  <si>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</si>
  <si>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</si>
  <si>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</si>
  <si>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</si>
  <si>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</si>
  <si>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</si>
  <si>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</si>
  <si>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</si>
  <si>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</si>
  <si>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</si>
  <si>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</si>
  <si>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</si>
  <si>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</si>
  <si>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</si>
  <si>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</si>
  <si>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</si>
  <si>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</si>
  <si>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</si>
  <si>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</si>
  <si>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</si>
  <si>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</si>
  <si>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</si>
  <si>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</si>
  <si>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</si>
  <si>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</si>
  <si>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</si>
  <si>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</si>
  <si>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</si>
  <si>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</si>
  <si>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</si>
  <si>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</si>
  <si>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</si>
  <si>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</si>
  <si>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</si>
  <si>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</si>
  <si>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</si>
  <si>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</si>
  <si>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</si>
  <si>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</si>
  <si>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</si>
  <si>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</si>
  <si>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</si>
  <si>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</si>
  <si>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</si>
  <si>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</si>
  <si>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</si>
  <si>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</si>
  <si>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</si>
  <si>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</si>
  <si>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</si>
  <si>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</si>
  <si>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</si>
  <si>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</si>
  <si>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</si>
  <si>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</si>
  <si>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</si>
  <si>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</si>
  <si>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</si>
  <si>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</si>
  <si>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</si>
  <si>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</si>
  <si>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</si>
  <si>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</si>
  <si>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</si>
  <si>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</si>
  <si>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</si>
  <si>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</si>
  <si>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</si>
  <si>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</si>
  <si>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</si>
  <si>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</si>
  <si>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</si>
  <si>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</si>
  <si>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</si>
  <si>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</si>
  <si>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</si>
  <si>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岩井ジュニア・シックス</t>
    <phoneticPr fontId="2"/>
  </si>
  <si>
    <t>南房総市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</si>
  <si>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</si>
  <si>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</si>
  <si>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</si>
  <si>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</si>
  <si>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</si>
  <si>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</si>
  <si>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</si>
  <si>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トミオ</t>
  </si>
  <si>
    <t>鈴木</t>
  </si>
  <si>
    <t>富夫</t>
  </si>
  <si>
    <t>299</t>
    <phoneticPr fontId="2"/>
  </si>
  <si>
    <t>2221</t>
    <phoneticPr fontId="2"/>
  </si>
  <si>
    <t>千葉県南房総市合戸７９３</t>
    <phoneticPr fontId="2"/>
  </si>
  <si>
    <t>0470</t>
    <phoneticPr fontId="2"/>
  </si>
  <si>
    <t>57</t>
    <phoneticPr fontId="2"/>
  </si>
  <si>
    <t>2072</t>
    <phoneticPr fontId="2"/>
  </si>
  <si>
    <t>294</t>
  </si>
  <si>
    <t>0825</t>
  </si>
  <si>
    <t>千葉県南房総市上堀１０１９</t>
    <phoneticPr fontId="2"/>
  </si>
  <si>
    <t>4353</t>
  </si>
  <si>
    <t>36</t>
    <phoneticPr fontId="2"/>
  </si>
  <si>
    <t>299</t>
    <phoneticPr fontId="2"/>
  </si>
  <si>
    <t>2221</t>
    <phoneticPr fontId="2"/>
  </si>
  <si>
    <t>0471</t>
    <phoneticPr fontId="2"/>
  </si>
  <si>
    <t>2072</t>
    <phoneticPr fontId="2"/>
  </si>
  <si>
    <t>黒川</t>
    <rPh sb="0" eb="2">
      <t>クロカワ</t>
    </rPh>
    <phoneticPr fontId="2"/>
  </si>
  <si>
    <t>菜々美</t>
    <rPh sb="0" eb="3">
      <t>ナナミ</t>
    </rPh>
    <phoneticPr fontId="2"/>
  </si>
  <si>
    <t>①</t>
    <phoneticPr fontId="2"/>
  </si>
  <si>
    <t>鋸南小学校</t>
    <rPh sb="0" eb="2">
      <t>キョナン</t>
    </rPh>
    <rPh sb="2" eb="5">
      <t>ショウガッコウ</t>
    </rPh>
    <phoneticPr fontId="2"/>
  </si>
  <si>
    <t>カネキ</t>
    <phoneticPr fontId="2"/>
  </si>
  <si>
    <t>ユア</t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</si>
  <si>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</si>
  <si>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</si>
  <si>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ヨシオカ</t>
    <phoneticPr fontId="2"/>
  </si>
  <si>
    <t>コハル</t>
    <phoneticPr fontId="2"/>
  </si>
  <si>
    <t>吉岡</t>
    <rPh sb="0" eb="2">
      <t>ヨシオカ</t>
    </rPh>
    <phoneticPr fontId="2"/>
  </si>
  <si>
    <t>呼春</t>
    <rPh sb="0" eb="1">
      <t>コ</t>
    </rPh>
    <rPh sb="1" eb="2">
      <t>ハル</t>
    </rPh>
    <phoneticPr fontId="2"/>
  </si>
  <si>
    <t>カワナ</t>
    <phoneticPr fontId="2"/>
  </si>
  <si>
    <t>トモカ</t>
    <phoneticPr fontId="2"/>
  </si>
  <si>
    <t>富山小学校</t>
    <rPh sb="0" eb="2">
      <t>トミヤマ</t>
    </rPh>
    <rPh sb="2" eb="5">
      <t>ショウガッコウ</t>
    </rPh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</si>
  <si>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</si>
  <si>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</si>
  <si>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r>
      <rPr>
        <sz val="11"/>
        <color indexed="8"/>
        <rFont val="ＭＳ Ｐゴシック"/>
        <family val="3"/>
        <charset val="128"/>
      </rPr>
      <t>福坂</t>
    </r>
    <r>
      <rPr>
        <sz val="11"/>
        <color indexed="8"/>
        <rFont val="Calibri"/>
        <family val="2"/>
      </rPr>
      <t/>
    </r>
    <phoneticPr fontId="2"/>
  </si>
  <si>
    <t>媛愛</t>
    <phoneticPr fontId="2"/>
  </si>
  <si>
    <t>フクサカ</t>
    <phoneticPr fontId="2"/>
  </si>
  <si>
    <t>ヒヨリ</t>
    <phoneticPr fontId="2"/>
  </si>
  <si>
    <r>
      <rPr>
        <sz val="11"/>
        <color indexed="8"/>
        <rFont val="ＭＳ Ｐゴシック"/>
        <family val="3"/>
        <charset val="128"/>
      </rPr>
      <t>大友</t>
    </r>
    <r>
      <rPr>
        <sz val="11"/>
        <color indexed="8"/>
        <rFont val="Calibri"/>
        <family val="2"/>
      </rPr>
      <t/>
    </r>
    <phoneticPr fontId="2"/>
  </si>
  <si>
    <t>ひなた</t>
    <phoneticPr fontId="2"/>
  </si>
  <si>
    <t>オオトモ</t>
    <phoneticPr fontId="2"/>
  </si>
  <si>
    <t>ヒナタ</t>
    <phoneticPr fontId="2"/>
  </si>
  <si>
    <t>三芳小学校</t>
    <rPh sb="0" eb="2">
      <t>ミヨシ</t>
    </rPh>
    <rPh sb="2" eb="5">
      <t>ショウガッコウ</t>
    </rPh>
    <phoneticPr fontId="2"/>
  </si>
  <si>
    <t>坪谷</t>
    <phoneticPr fontId="2"/>
  </si>
  <si>
    <t>希</t>
    <rPh sb="0" eb="1">
      <t>ノゾミ</t>
    </rPh>
    <phoneticPr fontId="2"/>
  </si>
  <si>
    <t>ツボヤ</t>
    <phoneticPr fontId="2"/>
  </si>
  <si>
    <t>ノゾミ</t>
    <phoneticPr fontId="2"/>
  </si>
  <si>
    <t>富山小学校</t>
    <phoneticPr fontId="2"/>
  </si>
  <si>
    <t>桃佳</t>
    <phoneticPr fontId="2"/>
  </si>
  <si>
    <r>
      <rPr>
        <sz val="11"/>
        <color indexed="8"/>
        <rFont val="ＭＳ Ｐゴシック"/>
        <family val="3"/>
        <charset val="128"/>
      </rPr>
      <t>田嶋</t>
    </r>
    <r>
      <rPr>
        <sz val="11"/>
        <color indexed="8"/>
        <rFont val="Calibri"/>
        <family val="2"/>
      </rPr>
      <t/>
    </r>
    <phoneticPr fontId="2"/>
  </si>
  <si>
    <t>タジマ</t>
    <phoneticPr fontId="2"/>
  </si>
  <si>
    <t>モモカ</t>
    <phoneticPr fontId="2"/>
  </si>
  <si>
    <t>三芳小学校</t>
    <phoneticPr fontId="2"/>
  </si>
  <si>
    <t>和美</t>
    <phoneticPr fontId="2"/>
  </si>
  <si>
    <t>鈴木</t>
    <phoneticPr fontId="2"/>
  </si>
  <si>
    <t>スズキ</t>
    <phoneticPr fontId="2"/>
  </si>
  <si>
    <t>カズミ</t>
    <phoneticPr fontId="2"/>
  </si>
  <si>
    <t>2223</t>
  </si>
  <si>
    <t>千葉県南房総市高崎１２９３－３２</t>
  </si>
  <si>
    <t>0470</t>
    <phoneticPr fontId="2"/>
  </si>
  <si>
    <t>3164</t>
  </si>
  <si>
    <t>先生方、お父さん、お母さん、家族、そして応援してくれる仲間を信じて、希望にむかって全力投球します。ベスト４以上を目標に、頑張ります。</t>
    <rPh sb="0" eb="3">
      <t>センセイガタ</t>
    </rPh>
    <rPh sb="5" eb="6">
      <t>トウ</t>
    </rPh>
    <rPh sb="10" eb="11">
      <t>カア</t>
    </rPh>
    <rPh sb="14" eb="16">
      <t>カゾク</t>
    </rPh>
    <rPh sb="20" eb="22">
      <t>オウエン</t>
    </rPh>
    <rPh sb="27" eb="29">
      <t>ナカマ</t>
    </rPh>
    <rPh sb="30" eb="31">
      <t>シン</t>
    </rPh>
    <rPh sb="34" eb="36">
      <t>キボウ</t>
    </rPh>
    <rPh sb="41" eb="43">
      <t>ゼンリョク</t>
    </rPh>
    <rPh sb="43" eb="45">
      <t>トウキュウ</t>
    </rPh>
    <rPh sb="53" eb="55">
      <t>イジョウ</t>
    </rPh>
    <rPh sb="56" eb="58">
      <t>モクヒョウ</t>
    </rPh>
    <rPh sb="60" eb="62">
      <t>ガンバ</t>
    </rPh>
    <phoneticPr fontId="2"/>
  </si>
  <si>
    <t>クロカワ</t>
    <phoneticPr fontId="2"/>
  </si>
  <si>
    <t>ナナミ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</si>
</sst>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topLeftCell="A19" zoomScaleNormal="100" workbookViewId="0">
      <selection activeCell="AM38" sqref="AM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0" t="s">
        <v>121</v>
      </c>
      <c r="B2" s="191"/>
      <c r="C2" s="192" t="s">
        <v>132</v>
      </c>
      <c r="D2" s="193"/>
      <c r="E2" s="193"/>
      <c r="F2" s="193"/>
      <c r="G2" s="193"/>
      <c r="H2" s="193"/>
      <c r="I2" s="194"/>
      <c r="J2" s="65" t="s">
        <v>119</v>
      </c>
      <c r="K2" s="66"/>
      <c r="L2" s="66"/>
      <c r="M2" s="66"/>
      <c r="N2" s="66"/>
      <c r="O2" s="67"/>
      <c r="P2" s="65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133</v>
      </c>
      <c r="D3" s="198"/>
      <c r="E3" s="198"/>
      <c r="F3" s="198"/>
      <c r="G3" s="198"/>
      <c r="H3" s="198"/>
      <c r="I3" s="199"/>
      <c r="J3" s="62" t="s">
        <v>91</v>
      </c>
      <c r="K3" s="63"/>
      <c r="L3" s="63"/>
      <c r="M3" s="63"/>
      <c r="N3" s="63"/>
      <c r="O3" s="64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0" t="s">
        <v>114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430150102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23001</v>
      </c>
      <c r="K5" s="126"/>
      <c r="L5" s="126"/>
      <c r="M5" s="126"/>
      <c r="N5" s="126"/>
      <c r="O5" s="126"/>
      <c r="P5" s="177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8" t="s">
        <v>136</v>
      </c>
      <c r="AF5" s="177"/>
      <c r="AG5" s="177"/>
      <c r="AH5" s="177"/>
      <c r="AI5" s="177"/>
      <c r="AJ5" s="177"/>
      <c r="AK5" s="179"/>
      <c r="AL5" s="179"/>
      <c r="AM5" s="179"/>
      <c r="AN5" s="179"/>
      <c r="AO5" s="179"/>
      <c r="AP5" s="179"/>
      <c r="AQ5" s="179"/>
      <c r="AR5" s="179"/>
      <c r="AS5" s="180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9" t="s">
        <v>107</v>
      </c>
      <c r="D6" s="210"/>
      <c r="E6" s="182" t="s">
        <v>108</v>
      </c>
      <c r="F6" s="18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6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7" t="s">
        <v>124</v>
      </c>
    </row>
    <row r="7" spans="1:51" ht="13.5" customHeight="1">
      <c r="A7" s="78"/>
      <c r="B7" s="79"/>
      <c r="C7" s="119" t="s">
        <v>137</v>
      </c>
      <c r="D7" s="89"/>
      <c r="E7" s="120" t="s">
        <v>138</v>
      </c>
      <c r="F7" s="90"/>
      <c r="G7" s="71">
        <v>505932341</v>
      </c>
      <c r="H7" s="71"/>
      <c r="I7" s="71"/>
      <c r="J7" s="71">
        <v>18487</v>
      </c>
      <c r="K7" s="71"/>
      <c r="L7" s="71"/>
      <c r="M7" s="71">
        <v>378401</v>
      </c>
      <c r="N7" s="71"/>
      <c r="O7" s="71"/>
      <c r="P7" s="68" t="s">
        <v>7</v>
      </c>
      <c r="Q7" s="69"/>
      <c r="R7" s="87" t="s">
        <v>145</v>
      </c>
      <c r="S7" s="87"/>
      <c r="T7" s="87"/>
      <c r="U7" s="87"/>
      <c r="V7" s="30" t="s">
        <v>8</v>
      </c>
      <c r="W7" s="86" t="s">
        <v>146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7" t="s">
        <v>148</v>
      </c>
      <c r="AM7" s="127"/>
      <c r="AN7" s="127"/>
      <c r="AO7" s="127"/>
      <c r="AP7" s="127"/>
      <c r="AQ7" s="127"/>
      <c r="AR7" s="127"/>
      <c r="AS7" s="39" t="s">
        <v>10</v>
      </c>
      <c r="AT7" s="236">
        <v>55</v>
      </c>
    </row>
    <row r="8" spans="1:51" ht="18" customHeight="1">
      <c r="A8" s="78"/>
      <c r="B8" s="79"/>
      <c r="C8" s="121" t="s">
        <v>139</v>
      </c>
      <c r="D8" s="116"/>
      <c r="E8" s="118" t="s">
        <v>140</v>
      </c>
      <c r="F8" s="117"/>
      <c r="G8" s="71"/>
      <c r="H8" s="71"/>
      <c r="I8" s="71"/>
      <c r="J8" s="71"/>
      <c r="K8" s="71"/>
      <c r="L8" s="71"/>
      <c r="M8" s="71"/>
      <c r="N8" s="71"/>
      <c r="O8" s="71"/>
      <c r="P8" s="128" t="s">
        <v>147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149</v>
      </c>
      <c r="AL8" s="131"/>
      <c r="AM8" s="131"/>
      <c r="AN8" s="131"/>
      <c r="AO8" s="40" t="s">
        <v>11</v>
      </c>
      <c r="AP8" s="131" t="s">
        <v>150</v>
      </c>
      <c r="AQ8" s="131"/>
      <c r="AR8" s="131"/>
      <c r="AS8" s="132"/>
      <c r="AT8" s="236"/>
    </row>
    <row r="9" spans="1:51" ht="14.45" customHeight="1">
      <c r="A9" s="78" t="s">
        <v>82</v>
      </c>
      <c r="B9" s="79"/>
      <c r="C9" s="119" t="s">
        <v>141</v>
      </c>
      <c r="D9" s="89"/>
      <c r="E9" s="89" t="s">
        <v>142</v>
      </c>
      <c r="F9" s="90"/>
      <c r="G9" s="71">
        <v>505933061</v>
      </c>
      <c r="H9" s="71"/>
      <c r="I9" s="71"/>
      <c r="J9" s="71">
        <v>27463</v>
      </c>
      <c r="K9" s="71"/>
      <c r="L9" s="71"/>
      <c r="M9" s="71">
        <v>396449</v>
      </c>
      <c r="N9" s="71"/>
      <c r="O9" s="71"/>
      <c r="P9" s="68" t="s">
        <v>7</v>
      </c>
      <c r="Q9" s="69"/>
      <c r="R9" s="87" t="s">
        <v>151</v>
      </c>
      <c r="S9" s="87"/>
      <c r="T9" s="87"/>
      <c r="U9" s="87"/>
      <c r="V9" s="30" t="s">
        <v>8</v>
      </c>
      <c r="W9" s="86" t="s">
        <v>152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7" t="s">
        <v>148</v>
      </c>
      <c r="AM9" s="127"/>
      <c r="AN9" s="127"/>
      <c r="AO9" s="127"/>
      <c r="AP9" s="127"/>
      <c r="AQ9" s="127"/>
      <c r="AR9" s="127"/>
      <c r="AS9" s="39" t="s">
        <v>126</v>
      </c>
      <c r="AT9" s="237">
        <v>53</v>
      </c>
    </row>
    <row r="10" spans="1:51" ht="18" customHeight="1">
      <c r="A10" s="78"/>
      <c r="B10" s="79"/>
      <c r="C10" s="115" t="s">
        <v>143</v>
      </c>
      <c r="D10" s="116"/>
      <c r="E10" s="116" t="s">
        <v>144</v>
      </c>
      <c r="F10" s="117"/>
      <c r="G10" s="71"/>
      <c r="H10" s="71"/>
      <c r="I10" s="71"/>
      <c r="J10" s="71"/>
      <c r="K10" s="71"/>
      <c r="L10" s="71"/>
      <c r="M10" s="71"/>
      <c r="N10" s="71"/>
      <c r="O10" s="71"/>
      <c r="P10" s="128" t="s">
        <v>153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4"/>
      <c r="AK10" s="130" t="s">
        <v>155</v>
      </c>
      <c r="AL10" s="131"/>
      <c r="AM10" s="131"/>
      <c r="AN10" s="131"/>
      <c r="AO10" s="40" t="s">
        <v>127</v>
      </c>
      <c r="AP10" s="131" t="s">
        <v>154</v>
      </c>
      <c r="AQ10" s="131"/>
      <c r="AR10" s="131"/>
      <c r="AS10" s="132"/>
      <c r="AT10" s="237"/>
    </row>
    <row r="11" spans="1:51" ht="14.45" customHeight="1">
      <c r="A11" s="78" t="s">
        <v>83</v>
      </c>
      <c r="B11" s="79"/>
      <c r="C11" s="119" t="s">
        <v>198</v>
      </c>
      <c r="D11" s="89"/>
      <c r="E11" s="120" t="s">
        <v>199</v>
      </c>
      <c r="F11" s="90"/>
      <c r="G11" s="71">
        <v>505932531</v>
      </c>
      <c r="H11" s="71"/>
      <c r="I11" s="71"/>
      <c r="J11" s="71">
        <v>27462</v>
      </c>
      <c r="K11" s="71"/>
      <c r="L11" s="71"/>
      <c r="M11" s="71">
        <v>396447</v>
      </c>
      <c r="N11" s="71"/>
      <c r="O11" s="71"/>
      <c r="P11" s="68" t="s">
        <v>7</v>
      </c>
      <c r="Q11" s="69"/>
      <c r="R11" s="87" t="s">
        <v>156</v>
      </c>
      <c r="S11" s="87"/>
      <c r="T11" s="87"/>
      <c r="U11" s="87"/>
      <c r="V11" s="30" t="s">
        <v>8</v>
      </c>
      <c r="W11" s="86" t="s">
        <v>200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7" t="s">
        <v>202</v>
      </c>
      <c r="AM11" s="127"/>
      <c r="AN11" s="127"/>
      <c r="AO11" s="127"/>
      <c r="AP11" s="127"/>
      <c r="AQ11" s="127"/>
      <c r="AR11" s="127"/>
      <c r="AS11" s="39" t="s">
        <v>126</v>
      </c>
      <c r="AT11" s="237">
        <v>53</v>
      </c>
    </row>
    <row r="12" spans="1:51" ht="18" customHeight="1">
      <c r="A12" s="78"/>
      <c r="B12" s="79"/>
      <c r="C12" s="121" t="s">
        <v>197</v>
      </c>
      <c r="D12" s="116"/>
      <c r="E12" s="118" t="s">
        <v>196</v>
      </c>
      <c r="F12" s="117"/>
      <c r="G12" s="71"/>
      <c r="H12" s="71"/>
      <c r="I12" s="71"/>
      <c r="J12" s="71"/>
      <c r="K12" s="71"/>
      <c r="L12" s="71"/>
      <c r="M12" s="71"/>
      <c r="N12" s="71"/>
      <c r="O12" s="71"/>
      <c r="P12" s="128" t="s">
        <v>201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4"/>
      <c r="AK12" s="130" t="s">
        <v>149</v>
      </c>
      <c r="AL12" s="131"/>
      <c r="AM12" s="131"/>
      <c r="AN12" s="131"/>
      <c r="AO12" s="40" t="s">
        <v>127</v>
      </c>
      <c r="AP12" s="131" t="s">
        <v>203</v>
      </c>
      <c r="AQ12" s="131"/>
      <c r="AR12" s="131"/>
      <c r="AS12" s="132"/>
      <c r="AT12" s="237"/>
    </row>
    <row r="13" spans="1:51" ht="15" customHeight="1">
      <c r="A13" s="78" t="s">
        <v>84</v>
      </c>
      <c r="B13" s="79"/>
      <c r="C13" s="119" t="s">
        <v>141</v>
      </c>
      <c r="D13" s="89"/>
      <c r="E13" s="89" t="s">
        <v>142</v>
      </c>
      <c r="F13" s="90"/>
      <c r="G13" s="114"/>
      <c r="H13" s="114"/>
      <c r="I13" s="114"/>
      <c r="J13" s="114"/>
      <c r="K13" s="114"/>
      <c r="L13" s="114"/>
      <c r="M13" s="114"/>
      <c r="N13" s="114"/>
      <c r="O13" s="114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238"/>
    </row>
    <row r="14" spans="1:51" ht="18" customHeight="1">
      <c r="A14" s="78"/>
      <c r="B14" s="79"/>
      <c r="C14" s="115" t="s">
        <v>143</v>
      </c>
      <c r="D14" s="116"/>
      <c r="E14" s="116" t="s">
        <v>144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238"/>
    </row>
    <row r="15" spans="1:51" ht="15" customHeight="1">
      <c r="A15" s="125" t="s">
        <v>98</v>
      </c>
      <c r="B15" s="79"/>
      <c r="C15" s="119" t="s">
        <v>137</v>
      </c>
      <c r="D15" s="89"/>
      <c r="E15" s="120" t="s">
        <v>138</v>
      </c>
      <c r="F15" s="90"/>
      <c r="G15" s="114"/>
      <c r="H15" s="114"/>
      <c r="I15" s="114"/>
      <c r="J15" s="114"/>
      <c r="K15" s="114"/>
      <c r="L15" s="114"/>
      <c r="M15" s="114"/>
      <c r="N15" s="114"/>
      <c r="O15" s="114"/>
      <c r="P15" s="68" t="s">
        <v>7</v>
      </c>
      <c r="Q15" s="69"/>
      <c r="R15" s="87" t="s">
        <v>156</v>
      </c>
      <c r="S15" s="87"/>
      <c r="T15" s="87"/>
      <c r="U15" s="87"/>
      <c r="V15" s="29" t="s">
        <v>8</v>
      </c>
      <c r="W15" s="86" t="s">
        <v>157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7" t="s">
        <v>158</v>
      </c>
      <c r="AM15" s="127"/>
      <c r="AN15" s="127"/>
      <c r="AO15" s="127"/>
      <c r="AP15" s="127"/>
      <c r="AQ15" s="127"/>
      <c r="AR15" s="127"/>
      <c r="AS15" s="39" t="s">
        <v>126</v>
      </c>
      <c r="AT15" s="237">
        <v>55</v>
      </c>
    </row>
    <row r="16" spans="1:51" ht="18" customHeight="1">
      <c r="A16" s="78"/>
      <c r="B16" s="79"/>
      <c r="C16" s="121" t="s">
        <v>139</v>
      </c>
      <c r="D16" s="116"/>
      <c r="E16" s="118" t="s">
        <v>140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147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30" t="s">
        <v>149</v>
      </c>
      <c r="AL16" s="131"/>
      <c r="AM16" s="131"/>
      <c r="AN16" s="131"/>
      <c r="AO16" s="40" t="s">
        <v>127</v>
      </c>
      <c r="AP16" s="131" t="s">
        <v>159</v>
      </c>
      <c r="AQ16" s="131"/>
      <c r="AR16" s="131"/>
      <c r="AS16" s="132"/>
      <c r="AT16" s="237"/>
    </row>
    <row r="17" spans="1:46">
      <c r="A17" s="78" t="s">
        <v>0</v>
      </c>
      <c r="B17" s="79"/>
      <c r="C17" s="137" t="str">
        <f>IF(P16="","",P16)</f>
        <v>千葉県南房総市合戸７９３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7" t="str">
        <f>IF(AL15="","",AL15&amp;"-"&amp;AK16&amp;"-"&amp;AP16)</f>
        <v>0471-57-2072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>
        <v>90</v>
      </c>
      <c r="D21" s="57"/>
      <c r="E21" s="57">
        <v>6130</v>
      </c>
      <c r="F21" s="57"/>
      <c r="G21" s="57">
        <v>4721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38" t="s">
        <v>105</v>
      </c>
      <c r="D23" s="139"/>
      <c r="E23" s="140" t="s">
        <v>106</v>
      </c>
      <c r="F23" s="141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6" t="s">
        <v>99</v>
      </c>
      <c r="Q23" s="122"/>
      <c r="R23" s="122"/>
      <c r="S23" s="122"/>
      <c r="T23" s="20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48" t="s">
        <v>103</v>
      </c>
      <c r="D24" s="149"/>
      <c r="E24" s="150" t="s">
        <v>104</v>
      </c>
      <c r="F24" s="151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8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6" t="s">
        <v>162</v>
      </c>
      <c r="C25" s="119" t="s">
        <v>205</v>
      </c>
      <c r="D25" s="89"/>
      <c r="E25" s="120" t="s">
        <v>206</v>
      </c>
      <c r="F25" s="90"/>
      <c r="G25" s="94">
        <v>5</v>
      </c>
      <c r="H25" s="96"/>
      <c r="I25" s="108" t="s">
        <v>163</v>
      </c>
      <c r="J25" s="95"/>
      <c r="K25" s="95"/>
      <c r="L25" s="96"/>
      <c r="M25" s="94">
        <v>519995859</v>
      </c>
      <c r="N25" s="95"/>
      <c r="O25" s="96"/>
      <c r="P25" s="94">
        <v>157</v>
      </c>
      <c r="Q25" s="95"/>
      <c r="R25" s="95"/>
      <c r="S25" s="95"/>
      <c r="T25" s="100"/>
      <c r="U25" s="1"/>
      <c r="V25" s="1"/>
      <c r="W25" s="1"/>
      <c r="X25" s="1"/>
      <c r="Y25" s="102">
        <v>8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21" t="s">
        <v>160</v>
      </c>
      <c r="D26" s="116"/>
      <c r="E26" s="118" t="s">
        <v>161</v>
      </c>
      <c r="F26" s="117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9" t="s">
        <v>164</v>
      </c>
      <c r="D27" s="89"/>
      <c r="E27" s="120" t="s">
        <v>165</v>
      </c>
      <c r="F27" s="90"/>
      <c r="G27" s="94">
        <v>5</v>
      </c>
      <c r="H27" s="96"/>
      <c r="I27" s="108" t="s">
        <v>163</v>
      </c>
      <c r="J27" s="95"/>
      <c r="K27" s="95"/>
      <c r="L27" s="96"/>
      <c r="M27" s="94">
        <v>519995866</v>
      </c>
      <c r="N27" s="95"/>
      <c r="O27" s="96"/>
      <c r="P27" s="94">
        <v>158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21" t="s">
        <v>166</v>
      </c>
      <c r="D28" s="116"/>
      <c r="E28" s="118" t="s">
        <v>167</v>
      </c>
      <c r="F28" s="117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9" t="s">
        <v>168</v>
      </c>
      <c r="D29" s="89"/>
      <c r="E29" s="120" t="s">
        <v>169</v>
      </c>
      <c r="F29" s="90"/>
      <c r="G29" s="94">
        <v>5</v>
      </c>
      <c r="H29" s="96"/>
      <c r="I29" s="108" t="s">
        <v>163</v>
      </c>
      <c r="J29" s="95"/>
      <c r="K29" s="95"/>
      <c r="L29" s="96"/>
      <c r="M29" s="94">
        <v>520470826</v>
      </c>
      <c r="N29" s="95"/>
      <c r="O29" s="96"/>
      <c r="P29" s="94">
        <v>165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21" t="s">
        <v>170</v>
      </c>
      <c r="D30" s="116"/>
      <c r="E30" s="118" t="s">
        <v>171</v>
      </c>
      <c r="F30" s="117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9" t="s">
        <v>179</v>
      </c>
      <c r="D31" s="89"/>
      <c r="E31" s="120" t="s">
        <v>180</v>
      </c>
      <c r="F31" s="90"/>
      <c r="G31" s="94">
        <v>5</v>
      </c>
      <c r="H31" s="96"/>
      <c r="I31" s="108" t="s">
        <v>163</v>
      </c>
      <c r="J31" s="95"/>
      <c r="K31" s="95"/>
      <c r="L31" s="96"/>
      <c r="M31" s="94">
        <v>522112410</v>
      </c>
      <c r="N31" s="95"/>
      <c r="O31" s="96"/>
      <c r="P31" s="94">
        <v>155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5" t="s">
        <v>177</v>
      </c>
      <c r="D32" s="116"/>
      <c r="E32" s="118" t="s">
        <v>178</v>
      </c>
      <c r="F32" s="117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9" t="s">
        <v>172</v>
      </c>
      <c r="D33" s="89"/>
      <c r="E33" s="120" t="s">
        <v>173</v>
      </c>
      <c r="F33" s="90"/>
      <c r="G33" s="94">
        <v>4</v>
      </c>
      <c r="H33" s="96"/>
      <c r="I33" s="108" t="s">
        <v>174</v>
      </c>
      <c r="J33" s="95"/>
      <c r="K33" s="95"/>
      <c r="L33" s="96"/>
      <c r="M33" s="94">
        <v>523039501</v>
      </c>
      <c r="N33" s="95"/>
      <c r="O33" s="96"/>
      <c r="P33" s="94">
        <v>158</v>
      </c>
      <c r="Q33" s="95"/>
      <c r="R33" s="95"/>
      <c r="S33" s="95"/>
      <c r="T33" s="100"/>
      <c r="U33" s="1"/>
      <c r="V33" s="1"/>
      <c r="W33" s="1"/>
      <c r="X33" s="1"/>
      <c r="Y33" s="200">
        <v>1</v>
      </c>
      <c r="Z33" s="201"/>
      <c r="AA33" s="201"/>
      <c r="AB33" s="201"/>
      <c r="AC33" s="201"/>
      <c r="AD33" s="201"/>
      <c r="AE33" s="201"/>
      <c r="AF33" s="201"/>
      <c r="AG33" s="2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21" t="s">
        <v>175</v>
      </c>
      <c r="D34" s="116"/>
      <c r="E34" s="118" t="s">
        <v>176</v>
      </c>
      <c r="F34" s="117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3"/>
      <c r="Z34" s="204"/>
      <c r="AA34" s="204"/>
      <c r="AB34" s="204"/>
      <c r="AC34" s="204"/>
      <c r="AD34" s="204"/>
      <c r="AE34" s="204"/>
      <c r="AF34" s="204"/>
      <c r="AG34" s="20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9" t="s">
        <v>183</v>
      </c>
      <c r="D35" s="89"/>
      <c r="E35" s="120" t="s">
        <v>184</v>
      </c>
      <c r="F35" s="90"/>
      <c r="G35" s="94">
        <v>4</v>
      </c>
      <c r="H35" s="96"/>
      <c r="I35" s="108" t="s">
        <v>185</v>
      </c>
      <c r="J35" s="95"/>
      <c r="K35" s="95"/>
      <c r="L35" s="96"/>
      <c r="M35" s="94">
        <v>523138648</v>
      </c>
      <c r="N35" s="95"/>
      <c r="O35" s="96"/>
      <c r="P35" s="94">
        <v>140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5" t="s">
        <v>181</v>
      </c>
      <c r="D36" s="116"/>
      <c r="E36" s="118" t="s">
        <v>182</v>
      </c>
      <c r="F36" s="117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9" t="s">
        <v>188</v>
      </c>
      <c r="D37" s="89"/>
      <c r="E37" s="120" t="s">
        <v>189</v>
      </c>
      <c r="F37" s="90"/>
      <c r="G37" s="94">
        <v>4</v>
      </c>
      <c r="H37" s="96"/>
      <c r="I37" s="108" t="s">
        <v>190</v>
      </c>
      <c r="J37" s="95"/>
      <c r="K37" s="95"/>
      <c r="L37" s="96"/>
      <c r="M37" s="94">
        <v>523039334</v>
      </c>
      <c r="N37" s="95"/>
      <c r="O37" s="96"/>
      <c r="P37" s="94">
        <v>158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21" t="s">
        <v>186</v>
      </c>
      <c r="D38" s="116"/>
      <c r="E38" s="118" t="s">
        <v>187</v>
      </c>
      <c r="F38" s="117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9" t="s">
        <v>193</v>
      </c>
      <c r="D39" s="89"/>
      <c r="E39" s="120" t="s">
        <v>194</v>
      </c>
      <c r="F39" s="90"/>
      <c r="G39" s="94">
        <v>4</v>
      </c>
      <c r="H39" s="96"/>
      <c r="I39" s="108" t="s">
        <v>195</v>
      </c>
      <c r="J39" s="95"/>
      <c r="K39" s="95"/>
      <c r="L39" s="96"/>
      <c r="M39" s="94">
        <v>523138631</v>
      </c>
      <c r="N39" s="95"/>
      <c r="O39" s="96"/>
      <c r="P39" s="94">
        <v>145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5" t="s">
        <v>192</v>
      </c>
      <c r="D40" s="116"/>
      <c r="E40" s="118" t="s">
        <v>191</v>
      </c>
      <c r="F40" s="117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/>
      <c r="C41" s="113"/>
      <c r="D41" s="89"/>
      <c r="E41" s="89"/>
      <c r="F41" s="90"/>
      <c r="G41" s="94"/>
      <c r="H41" s="96"/>
      <c r="I41" s="94"/>
      <c r="J41" s="95"/>
      <c r="K41" s="95"/>
      <c r="L41" s="96"/>
      <c r="M41" s="94"/>
      <c r="N41" s="95"/>
      <c r="O41" s="96"/>
      <c r="P41" s="94"/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5"/>
      <c r="D42" s="116"/>
      <c r="E42" s="116"/>
      <c r="F42" s="117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/>
      <c r="C43" s="113"/>
      <c r="D43" s="89"/>
      <c r="E43" s="89"/>
      <c r="F43" s="90"/>
      <c r="G43" s="94"/>
      <c r="H43" s="96"/>
      <c r="I43" s="94"/>
      <c r="J43" s="95"/>
      <c r="K43" s="95"/>
      <c r="L43" s="96"/>
      <c r="M43" s="94"/>
      <c r="N43" s="95"/>
      <c r="O43" s="96"/>
      <c r="P43" s="94"/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5"/>
      <c r="D44" s="116"/>
      <c r="E44" s="116"/>
      <c r="F44" s="117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/>
      <c r="C45" s="113"/>
      <c r="D45" s="89"/>
      <c r="E45" s="89"/>
      <c r="F45" s="90"/>
      <c r="G45" s="94"/>
      <c r="H45" s="96"/>
      <c r="I45" s="94"/>
      <c r="J45" s="95"/>
      <c r="K45" s="95"/>
      <c r="L45" s="96"/>
      <c r="M45" s="94"/>
      <c r="N45" s="95"/>
      <c r="O45" s="96"/>
      <c r="P45" s="94"/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5"/>
      <c r="D46" s="116"/>
      <c r="E46" s="116"/>
      <c r="F46" s="117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13"/>
      <c r="D47" s="89"/>
      <c r="E47" s="89"/>
      <c r="F47" s="90"/>
      <c r="G47" s="94"/>
      <c r="H47" s="96"/>
      <c r="I47" s="94"/>
      <c r="J47" s="95"/>
      <c r="K47" s="95"/>
      <c r="L47" s="96"/>
      <c r="M47" s="94"/>
      <c r="N47" s="95"/>
      <c r="O47" s="96"/>
      <c r="P47" s="94"/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/>
      <c r="D48" s="158"/>
      <c r="E48" s="158"/>
      <c r="F48" s="159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204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9">
        <f>LEN(A55)</f>
        <v>66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topLeftCell="A4" workbookViewId="0">
      <selection activeCell="D27" sqref="D27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8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2072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鈴木</v>
      </c>
      <c r="D20" s="13" t="str">
        <f>IF(入力!E12="","",入力!E12)</f>
        <v>和美</v>
      </c>
      <c r="E20" s="13" t="str">
        <f>IF(入力!C11="","",入力!C11)</f>
        <v>スズキ</v>
      </c>
      <c r="F20" s="13" t="str">
        <f>IF(入力!E11="","",入力!E11)</f>
        <v>カズミ</v>
      </c>
      <c r="G20" s="13">
        <f>IF(入力!G11="","",入力!G11)</f>
        <v>505932531</v>
      </c>
      <c r="H20" s="13">
        <f>IF(入力!J11="","",入力!J11)</f>
        <v>27462</v>
      </c>
      <c r="I20" s="13">
        <f>IF(入力!M11="","",入力!M11)</f>
        <v>396447</v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千葉県南房総市高崎１２９３－３２</v>
      </c>
      <c r="U20" s="13" t="str">
        <f>IF(入力!AL11="","",入力!AL11)</f>
        <v>0470</v>
      </c>
      <c r="V20" s="13" t="str">
        <f>IF(入力!AK12="","",入力!AK12)</f>
        <v>57</v>
      </c>
      <c r="W20" s="13" t="str">
        <f>IF(入力!AP12="","",入力!AP12)</f>
        <v>3164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0471</v>
      </c>
      <c r="V22" s="13" t="str">
        <f>IF(入力!AK16="","",入力!AK16)</f>
        <v>57</v>
      </c>
      <c r="W22" s="13" t="str">
        <f>IF(入力!AP16="","",入力!AP16)</f>
        <v>2072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鈴木</v>
      </c>
      <c r="D23" s="13" t="str">
        <f>IF(入力!$E$14="","",入力!$E$14)</f>
        <v>富夫</v>
      </c>
      <c r="E23" s="13" t="str">
        <f>IF(入力!$C$13="","",入力!$C$13)</f>
        <v>スズキ</v>
      </c>
      <c r="F23" s="13" t="str">
        <f>IF(入力!$E$13="","",入力!$E$13)</f>
        <v>トミオ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黒川</v>
      </c>
      <c r="D24" s="54" t="str">
        <f>VLOOKUP($B$51,$A$53:$F$352,4)</f>
        <v>菜々美</v>
      </c>
      <c r="E24" s="54" t="str">
        <f>VLOOKUP($B$51,$A$53:$F$352,5)</f>
        <v>クロカワ</v>
      </c>
      <c r="F24" s="54" t="str">
        <f>VLOOKUP($B$51,$A$53:$F$352,6)</f>
        <v>ナナミ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黒川</v>
      </c>
      <c r="D53" s="13" t="str">
        <f>IF(入力!E26="","",入力!E26)</f>
        <v>菜々美</v>
      </c>
      <c r="E53" s="13" t="str">
        <f>IF(入力!C25="","",入力!C25)</f>
        <v>クロカワ</v>
      </c>
      <c r="F53" s="13" t="str">
        <f>IF(入力!E25="","",入力!E25)</f>
        <v>ナナミ</v>
      </c>
      <c r="G53" s="13">
        <f>IF(入力!M25="","",入力!M25)</f>
        <v>519995859</v>
      </c>
      <c r="H53" s="13" t="str">
        <f>IF(入力!I25="","",入力!I25)</f>
        <v>鋸南小学校</v>
      </c>
      <c r="I53" s="13">
        <f>IF(入力!G25="","",入力!G25)</f>
        <v>5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金木</v>
      </c>
      <c r="D54" s="13" t="str">
        <f>IF(入力!E28="","",入力!E28)</f>
        <v>結愛</v>
      </c>
      <c r="E54" s="13" t="str">
        <f>IF(入力!C27="","",入力!C27)</f>
        <v>カネキ</v>
      </c>
      <c r="F54" s="13" t="str">
        <f>IF(入力!E27="","",入力!E27)</f>
        <v>ユア</v>
      </c>
      <c r="G54" s="13">
        <f>IF(入力!M27="","",入力!M27)</f>
        <v>519995866</v>
      </c>
      <c r="H54" s="13" t="str">
        <f>IF(入力!I27="","",入力!I27)</f>
        <v>鋸南小学校</v>
      </c>
      <c r="I54" s="13">
        <f>IF(入力!G27="","",入力!G27)</f>
        <v>5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吉岡</v>
      </c>
      <c r="D55" s="13" t="str">
        <f>IF(入力!E30="","",入力!E30)</f>
        <v>呼春</v>
      </c>
      <c r="E55" s="13" t="str">
        <f>IF(入力!C29="","",入力!C29)</f>
        <v>ヨシオカ</v>
      </c>
      <c r="F55" s="13" t="str">
        <f>IF(入力!E29="","",入力!E29)</f>
        <v>コハル</v>
      </c>
      <c r="G55" s="13">
        <f>IF(入力!M29="","",入力!M29)</f>
        <v>520470826</v>
      </c>
      <c r="H55" s="13" t="str">
        <f>IF(入力!I29="","",入力!I29)</f>
        <v>鋸南小学校</v>
      </c>
      <c r="I55" s="13">
        <f>IF(入力!G29="","",入力!G29)</f>
        <v>5</v>
      </c>
      <c r="J55" s="13">
        <f>IF(入力!P29="","",入力!P29)</f>
        <v>165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福坂</v>
      </c>
      <c r="D56" s="13" t="str">
        <f>IF(入力!E32="","",入力!E32)</f>
        <v>媛愛</v>
      </c>
      <c r="E56" s="13" t="str">
        <f>IF(入力!C31="","",入力!C31)</f>
        <v>フクサカ</v>
      </c>
      <c r="F56" s="13" t="str">
        <f>IF(入力!E31="","",入力!E31)</f>
        <v>ヒヨリ</v>
      </c>
      <c r="G56" s="13">
        <f>IF(入力!M31="","",入力!M31)</f>
        <v>522112410</v>
      </c>
      <c r="H56" s="13" t="str">
        <f>IF(入力!I31="","",入力!I31)</f>
        <v>鋸南小学校</v>
      </c>
      <c r="I56" s="13">
        <f>IF(入力!G31="","",入力!G31)</f>
        <v>5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川名</v>
      </c>
      <c r="D57" s="13" t="str">
        <f>IF(入力!E34="","",入力!E34)</f>
        <v>智香</v>
      </c>
      <c r="E57" s="13" t="str">
        <f>IF(入力!C33="","",入力!C33)</f>
        <v>カワナ</v>
      </c>
      <c r="F57" s="13" t="str">
        <f>IF(入力!E33="","",入力!E33)</f>
        <v>トモカ</v>
      </c>
      <c r="G57" s="13">
        <f>IF(入力!M33="","",入力!M33)</f>
        <v>523039501</v>
      </c>
      <c r="H57" s="13" t="str">
        <f>IF(入力!I33="","",入力!I33)</f>
        <v>富山小学校</v>
      </c>
      <c r="I57" s="13">
        <f>IF(入力!G33="","",入力!G33)</f>
        <v>4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大友</v>
      </c>
      <c r="D58" s="13" t="str">
        <f>IF(入力!E36="","",入力!E36)</f>
        <v>ひなた</v>
      </c>
      <c r="E58" s="13" t="str">
        <f>IF(入力!C35="","",入力!C35)</f>
        <v>オオトモ</v>
      </c>
      <c r="F58" s="13" t="str">
        <f>IF(入力!E35="","",入力!E35)</f>
        <v>ヒナタ</v>
      </c>
      <c r="G58" s="13">
        <f>IF(入力!M35="","",入力!M35)</f>
        <v>523138648</v>
      </c>
      <c r="H58" s="13" t="str">
        <f>IF(入力!I35="","",入力!I35)</f>
        <v>三芳小学校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坪谷</v>
      </c>
      <c r="D59" s="13" t="str">
        <f>IF(入力!E38="","",入力!E38)</f>
        <v>希</v>
      </c>
      <c r="E59" s="13" t="str">
        <f>IF(入力!C37="","",入力!C37)</f>
        <v>ツボヤ</v>
      </c>
      <c r="F59" s="13" t="str">
        <f>IF(入力!E37="","",入力!E37)</f>
        <v>ノゾミ</v>
      </c>
      <c r="G59" s="13">
        <f>IF(入力!M37="","",入力!M37)</f>
        <v>523039334</v>
      </c>
      <c r="H59" s="13" t="str">
        <f>IF(入力!I37="","",入力!I37)</f>
        <v>富山小学校</v>
      </c>
      <c r="I59" s="13">
        <f>IF(入力!G37="","",入力!G37)</f>
        <v>4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田嶋</v>
      </c>
      <c r="D60" s="13" t="str">
        <f>IF(入力!E40="","",入力!E40)</f>
        <v>桃佳</v>
      </c>
      <c r="E60" s="13" t="str">
        <f>IF(入力!C39="","",入力!C39)</f>
        <v>タジマ</v>
      </c>
      <c r="F60" s="13" t="str">
        <f>IF(入力!E39="","",入力!E39)</f>
        <v>モモカ</v>
      </c>
      <c r="G60" s="13">
        <f>IF(入力!M39="","",入力!M39)</f>
        <v>523138631</v>
      </c>
      <c r="H60" s="13" t="str">
        <f>IF(入力!I39="","",入力!I39)</f>
        <v>三芳小学校</v>
      </c>
      <c r="I60" s="13">
        <f>IF(入力!G39="","",入力!G39)</f>
        <v>4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2024-01-22T10:44:36Z</dcterms:modified>
</cp:coreProperties>
</file>