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<sst xmlns="http://schemas.openxmlformats.org/spreadsheetml/2006/main" count="292" uniqueCount="231">
  <si>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</si>
  <si>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</si>
  <si>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</si>
  <si>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</si>
  <si>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</si>
  <si>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</si>
  <si>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</si>
  <si>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</si>
  <si>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</si>
  <si>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</si>
  <si>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</si>
  <si>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</si>
  <si>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</si>
  <si>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</si>
  <si>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</si>
  <si>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</si>
  <si>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</si>
  <si>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</si>
  <si>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</si>
  <si>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</si>
  <si>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</si>
  <si>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</si>
  <si>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</si>
  <si>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</si>
  <si>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</si>
  <si>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</si>
  <si>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</si>
  <si>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</si>
  <si>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</si>
  <si>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</si>
  <si>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</si>
  <si>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</si>
  <si>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</si>
  <si>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</si>
  <si>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</si>
  <si>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</si>
  <si>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</si>
  <si>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</si>
  <si>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</si>
  <si>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</si>
  <si>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</si>
  <si>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</si>
  <si>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</si>
  <si>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</si>
  <si>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</si>
  <si>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</si>
  <si>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</si>
  <si>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</si>
  <si>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</si>
  <si>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</si>
  <si>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</si>
  <si>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</si>
  <si>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</si>
  <si>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</si>
  <si>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</si>
  <si>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</si>
  <si>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</si>
  <si>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</si>
  <si>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</si>
  <si>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</si>
  <si>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</si>
  <si>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</si>
  <si>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</si>
  <si>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</si>
  <si>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</si>
  <si>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</si>
  <si>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</si>
  <si>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</si>
  <si>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</si>
  <si>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</si>
  <si>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</si>
  <si>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</si>
  <si>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</si>
  <si>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</si>
  <si>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</si>
  <si>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</si>
  <si>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</si>
  <si>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</si>
  <si>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</si>
  <si>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</si>
  <si>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</si>
  <si>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</si>
  <si>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</si>
  <si>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</si>
  <si>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</si>
  <si>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</si>
  <si>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</si>
  <si>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</si>
  <si>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</si>
  <si>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</si>
  <si>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</si>
  <si>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</si>
  <si>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</si>
  <si>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</si>
  <si>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</si>
  <si>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</si>
  <si>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</si>
  <si>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</si>
  <si>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</si>
  <si>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</si>
  <si>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</si>
  <si>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</si>
  <si>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</si>
  <si>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</si>
  <si>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</si>
  <si>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</si>
  <si>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</si>
  <si>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</si>
  <si>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</si>
  <si>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</si>
  <si>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</si>
  <si>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</si>
  <si>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</si>
  <si>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</si>
  <si>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</si>
  <si>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</si>
  <si>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</si>
  <si>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</si>
  <si>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</si>
  <si>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</si>
  <si>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</si>
  <si>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</si>
  <si>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</si>
  <si>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</si>
  <si>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</si>
  <si>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</si>
  <si>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</si>
  <si>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</si>
  <si>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</si>
  <si>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</si>
  <si>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</si>
  <si>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</si>
  <si>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イワイジュニア・シックス</t>
    <phoneticPr fontId="2"/>
  </si>
  <si>
    <t>岩井ジュニア・シックス</t>
    <phoneticPr fontId="2"/>
  </si>
  <si>
    <t>南房総市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</si>
  <si>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phoneticPr fontId="2"/>
  </si>
  <si>
    <t>岩井</t>
    <phoneticPr fontId="2"/>
  </si>
  <si>
    <t>タカハシ</t>
    <phoneticPr fontId="2"/>
  </si>
  <si>
    <t>リョウジ</t>
    <phoneticPr fontId="2"/>
  </si>
  <si>
    <t>高橋</t>
    <phoneticPr fontId="2"/>
  </si>
  <si>
    <t>良次</t>
    <phoneticPr fontId="2"/>
  </si>
  <si>
    <t>スズキ</t>
    <phoneticPr fontId="2"/>
  </si>
  <si>
    <t>スズキ</t>
    <phoneticPr fontId="2"/>
  </si>
  <si>
    <t>トミオ</t>
  </si>
  <si>
    <t>鈴木</t>
  </si>
  <si>
    <t>富夫</t>
  </si>
  <si>
    <t>ワタナベ</t>
    <phoneticPr fontId="2"/>
  </si>
  <si>
    <t>ナホコ</t>
    <phoneticPr fontId="2"/>
  </si>
  <si>
    <t>‐</t>
    <phoneticPr fontId="2"/>
  </si>
  <si>
    <r>
      <rPr>
        <sz val="11"/>
        <color indexed="8"/>
        <rFont val="ＭＳ Ｐゴシック"/>
        <family val="3"/>
        <charset val="128"/>
      </rPr>
      <t>渡辺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</si>
  <si>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奈保子</t>
    </r>
    <phoneticPr fontId="2"/>
  </si>
  <si>
    <t>タカハシ</t>
  </si>
  <si>
    <t>リョウジ</t>
  </si>
  <si>
    <t>高橋</t>
  </si>
  <si>
    <t>良次</t>
  </si>
  <si>
    <t>299</t>
    <phoneticPr fontId="2"/>
  </si>
  <si>
    <t>2221</t>
    <phoneticPr fontId="2"/>
  </si>
  <si>
    <t>0470</t>
    <phoneticPr fontId="2"/>
  </si>
  <si>
    <t>57</t>
    <phoneticPr fontId="2"/>
  </si>
  <si>
    <t>4850</t>
    <phoneticPr fontId="2"/>
  </si>
  <si>
    <t>0825</t>
    <phoneticPr fontId="2"/>
  </si>
  <si>
    <t>294</t>
    <phoneticPr fontId="2"/>
  </si>
  <si>
    <t>千葉県南房総市上堀１０１９</t>
    <phoneticPr fontId="2"/>
  </si>
  <si>
    <t>千葉県南房総市高崎１４４４-５</t>
    <phoneticPr fontId="2"/>
  </si>
  <si>
    <t>2223</t>
    <phoneticPr fontId="2"/>
  </si>
  <si>
    <t>0470</t>
    <phoneticPr fontId="2"/>
  </si>
  <si>
    <t>36</t>
    <phoneticPr fontId="2"/>
  </si>
  <si>
    <t>4353</t>
    <phoneticPr fontId="2"/>
  </si>
  <si>
    <t>7843</t>
    <phoneticPr fontId="2"/>
  </si>
  <si>
    <t>090</t>
    <phoneticPr fontId="2"/>
  </si>
  <si>
    <t>8390</t>
    <phoneticPr fontId="2"/>
  </si>
  <si>
    <t>2221</t>
    <phoneticPr fontId="2"/>
  </si>
  <si>
    <t>千葉県南房総市合戸７９３</t>
    <phoneticPr fontId="2"/>
  </si>
  <si>
    <t>千葉県南房総市合戸７９３</t>
    <phoneticPr fontId="2"/>
  </si>
  <si>
    <t>4850</t>
    <phoneticPr fontId="2"/>
  </si>
  <si>
    <t>クロカワ</t>
    <phoneticPr fontId="2"/>
  </si>
  <si>
    <t>ナナミ</t>
    <phoneticPr fontId="2"/>
  </si>
  <si>
    <t>黒川</t>
    <rPh sb="0" eb="2">
      <t>クロカワ</t>
    </rPh>
    <phoneticPr fontId="2"/>
  </si>
  <si>
    <t>菜々美</t>
    <rPh sb="0" eb="3">
      <t>ナナミ</t>
    </rPh>
    <phoneticPr fontId="2"/>
  </si>
  <si>
    <t>鋸南小学校</t>
    <phoneticPr fontId="2"/>
  </si>
  <si>
    <t>①</t>
    <phoneticPr fontId="2"/>
  </si>
  <si>
    <t>カネキ</t>
    <phoneticPr fontId="2"/>
  </si>
  <si>
    <t>ユア</t>
    <phoneticPr fontId="2"/>
  </si>
  <si>
    <t>鋸南小学校</t>
    <rPh sb="0" eb="2">
      <t>キョナン</t>
    </rPh>
    <rPh sb="2" eb="5">
      <t>ショウガッコウ</t>
    </rPh>
    <phoneticPr fontId="2"/>
  </si>
  <si>
    <t>金木</t>
    <rPh sb="0" eb="2">
      <t>カネキ</t>
    </rPh>
    <phoneticPr fontId="2"/>
  </si>
  <si>
    <t>結愛</t>
    <rPh sb="0" eb="1">
      <t>ユイ</t>
    </rPh>
    <rPh sb="1" eb="2">
      <t>アイ</t>
    </rPh>
    <phoneticPr fontId="2"/>
  </si>
  <si>
    <t>ヨシオカ</t>
    <phoneticPr fontId="2"/>
  </si>
  <si>
    <t>コハル</t>
    <phoneticPr fontId="2"/>
  </si>
  <si>
    <t>吉岡</t>
    <rPh sb="0" eb="2">
      <t>ヨシオカ</t>
    </rPh>
    <phoneticPr fontId="2"/>
  </si>
  <si>
    <t>呼春</t>
    <rPh sb="0" eb="1">
      <t>コ</t>
    </rPh>
    <rPh sb="1" eb="2">
      <t>ハル</t>
    </rPh>
    <phoneticPr fontId="2"/>
  </si>
  <si>
    <r>
      <rPr>
        <sz val="11"/>
        <color indexed="8"/>
        <rFont val="ＭＳ Ｐゴシック"/>
        <family val="3"/>
        <charset val="128"/>
      </rPr>
      <t>福坂</t>
    </r>
    <r>
      <rPr>
        <sz val="11"/>
        <color indexed="8"/>
        <rFont val="Calibri"/>
        <family val="2"/>
      </rPr>
      <t xml:space="preserve"> </t>
    </r>
    <phoneticPr fontId="2"/>
  </si>
  <si>
    <t>媛愛</t>
    <phoneticPr fontId="2"/>
  </si>
  <si>
    <t>鋸南小学校</t>
    <phoneticPr fontId="2"/>
  </si>
  <si>
    <t>フクサカ</t>
    <phoneticPr fontId="2"/>
  </si>
  <si>
    <t>ヒヨリ</t>
    <phoneticPr fontId="2"/>
  </si>
  <si>
    <t>カワナ</t>
    <phoneticPr fontId="2"/>
  </si>
  <si>
    <t>トモカ</t>
    <phoneticPr fontId="2"/>
  </si>
  <si>
    <t>富山小学校</t>
    <rPh sb="0" eb="2">
      <t>トミヤマ</t>
    </rPh>
    <rPh sb="2" eb="5">
      <t>ショウガッコウ</t>
    </rPh>
    <phoneticPr fontId="2"/>
  </si>
  <si>
    <t>川名</t>
    <rPh sb="0" eb="2">
      <t>カワナ</t>
    </rPh>
    <phoneticPr fontId="2"/>
  </si>
  <si>
    <t>智香</t>
    <rPh sb="0" eb="2">
      <t>トモカ</t>
    </rPh>
    <phoneticPr fontId="2"/>
  </si>
  <si>
    <r>
      <rPr>
        <sz val="11"/>
        <color indexed="8"/>
        <rFont val="ＭＳ Ｐゴシック"/>
        <family val="3"/>
        <charset val="128"/>
      </rPr>
      <t>大友</t>
    </r>
    <r>
      <rPr>
        <sz val="11"/>
        <color indexed="8"/>
        <rFont val="Calibri"/>
        <family val="2"/>
      </rPr>
      <t xml:space="preserve"> </t>
    </r>
    <phoneticPr fontId="2"/>
  </si>
  <si>
    <t>ひなた</t>
    <phoneticPr fontId="2"/>
  </si>
  <si>
    <t>オオトモ</t>
    <phoneticPr fontId="2"/>
  </si>
  <si>
    <t>ヒナタ</t>
    <phoneticPr fontId="2"/>
  </si>
  <si>
    <t>三芳小学校</t>
    <rPh sb="0" eb="2">
      <t>ミヨシ</t>
    </rPh>
    <rPh sb="2" eb="5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</si>
  <si>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田嶋</t>
    </r>
    <r>
      <rPr>
        <sz val="11"/>
        <color indexed="8"/>
        <rFont val="Calibri"/>
        <family val="2"/>
      </rPr>
      <t/>
    </r>
    <phoneticPr fontId="2"/>
  </si>
  <si>
    <t>桃佳</t>
    <phoneticPr fontId="2"/>
  </si>
  <si>
    <t>タジマ</t>
    <phoneticPr fontId="2"/>
  </si>
  <si>
    <t>モモカ</t>
    <phoneticPr fontId="2"/>
  </si>
  <si>
    <t>イシイ</t>
    <phoneticPr fontId="2"/>
  </si>
  <si>
    <t>チホ</t>
    <phoneticPr fontId="2"/>
  </si>
  <si>
    <t>石井</t>
    <rPh sb="0" eb="2">
      <t>イシイ</t>
    </rPh>
    <phoneticPr fontId="2"/>
  </si>
  <si>
    <t>智歩</t>
    <rPh sb="0" eb="1">
      <t>チ</t>
    </rPh>
    <rPh sb="1" eb="2">
      <t>ホ</t>
    </rPh>
    <phoneticPr fontId="2"/>
  </si>
  <si>
    <t>ハラ</t>
    <phoneticPr fontId="2"/>
  </si>
  <si>
    <t>ハナエ</t>
    <phoneticPr fontId="2"/>
  </si>
  <si>
    <t>原</t>
    <rPh sb="0" eb="1">
      <t>ハラ</t>
    </rPh>
    <phoneticPr fontId="2"/>
  </si>
  <si>
    <t>華瑛</t>
    <rPh sb="0" eb="1">
      <t>ハナ</t>
    </rPh>
    <rPh sb="1" eb="2">
      <t>エイ</t>
    </rPh>
    <phoneticPr fontId="2"/>
  </si>
  <si>
    <t>ツボヤ</t>
    <phoneticPr fontId="2"/>
  </si>
  <si>
    <t>ノゾミ</t>
    <phoneticPr fontId="2"/>
  </si>
  <si>
    <t>坪谷</t>
    <rPh sb="0" eb="2">
      <t>ツボヤ</t>
    </rPh>
    <phoneticPr fontId="2"/>
  </si>
  <si>
    <t>希</t>
    <rPh sb="0" eb="1">
      <t>ノゾミ</t>
    </rPh>
    <phoneticPr fontId="2"/>
  </si>
  <si>
    <t>ハセガワ</t>
    <phoneticPr fontId="2"/>
  </si>
  <si>
    <t>マナ</t>
    <phoneticPr fontId="2"/>
  </si>
  <si>
    <t>長谷川</t>
    <rPh sb="0" eb="3">
      <t>ハセガワ</t>
    </rPh>
    <phoneticPr fontId="2"/>
  </si>
  <si>
    <t>愛</t>
    <rPh sb="0" eb="1">
      <t>マナ</t>
    </rPh>
    <phoneticPr fontId="2"/>
  </si>
  <si>
    <r>
      <rPr>
        <sz val="11"/>
        <color indexed="8"/>
        <rFont val="ＭＳ Ｐゴシック"/>
        <family val="3"/>
        <charset val="128"/>
      </rPr>
      <t>岡本</t>
    </r>
    <r>
      <rPr>
        <sz val="11"/>
        <color indexed="8"/>
        <rFont val="Calibri"/>
        <family val="2"/>
      </rPr>
      <t/>
    </r>
    <phoneticPr fontId="2"/>
  </si>
  <si>
    <t>史子</t>
    <phoneticPr fontId="2"/>
  </si>
  <si>
    <t>オカモト</t>
    <phoneticPr fontId="2"/>
  </si>
  <si>
    <t>フミコ</t>
    <phoneticPr fontId="2"/>
  </si>
  <si>
    <t>三芳小学校</t>
    <phoneticPr fontId="2"/>
  </si>
  <si>
    <t>日々の練習の成果を発揮し、目標にしている県大上位進出を目指して、応援してくれるお父さん、お母さんの思いを胸に頑張ります。</t>
    <rPh sb="13" eb="15">
      <t>モクヒョウ</t>
    </rPh>
    <rPh sb="20" eb="21">
      <t>ケン</t>
    </rPh>
    <rPh sb="21" eb="22">
      <t>タイ</t>
    </rPh>
    <rPh sb="22" eb="24">
      <t>ジョウイ</t>
    </rPh>
    <rPh sb="24" eb="26">
      <t>シンシュツ</t>
    </rPh>
    <rPh sb="27" eb="29">
      <t>メザ</t>
    </rPh>
    <rPh sb="32" eb="34">
      <t>オウエン</t>
    </rPh>
    <rPh sb="40" eb="41">
      <t>トウ</t>
    </rPh>
    <rPh sb="45" eb="46">
      <t>カア</t>
    </rPh>
    <rPh sb="49" eb="50">
      <t>オモ</t>
    </rPh>
    <rPh sb="52" eb="53">
      <t>ムネ</t>
    </rPh>
    <rPh sb="54" eb="56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</si>
</sst>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6" zoomScaleNormal="100" workbookViewId="0">
      <selection activeCell="AL52" sqref="AL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83" t="s">
        <v>121</v>
      </c>
      <c r="B2" s="184"/>
      <c r="C2" s="244" t="s">
        <v>132</v>
      </c>
      <c r="D2" s="185"/>
      <c r="E2" s="185"/>
      <c r="F2" s="185"/>
      <c r="G2" s="185"/>
      <c r="H2" s="185"/>
      <c r="I2" s="186"/>
      <c r="J2" s="65" t="s">
        <v>119</v>
      </c>
      <c r="K2" s="66"/>
      <c r="L2" s="66"/>
      <c r="M2" s="66"/>
      <c r="N2" s="66"/>
      <c r="O2" s="67"/>
      <c r="P2" s="65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2" t="s">
        <v>101</v>
      </c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7" t="s">
        <v>122</v>
      </c>
      <c r="B3" s="188"/>
      <c r="C3" s="245" t="s">
        <v>133</v>
      </c>
      <c r="D3" s="189"/>
      <c r="E3" s="189"/>
      <c r="F3" s="189"/>
      <c r="G3" s="189"/>
      <c r="H3" s="189"/>
      <c r="I3" s="190"/>
      <c r="J3" s="62" t="s">
        <v>91</v>
      </c>
      <c r="K3" s="63"/>
      <c r="L3" s="63"/>
      <c r="M3" s="63"/>
      <c r="N3" s="63"/>
      <c r="O3" s="64"/>
      <c r="P3" s="180" t="s">
        <v>134</v>
      </c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54" t="s">
        <v>114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430150102</v>
      </c>
      <c r="D4" s="73"/>
      <c r="E4" s="73"/>
      <c r="F4" s="73"/>
      <c r="G4" s="73"/>
      <c r="H4" s="73"/>
      <c r="I4" s="74"/>
      <c r="J4" s="118" t="s">
        <v>117</v>
      </c>
      <c r="K4" s="119"/>
      <c r="L4" s="119"/>
      <c r="M4" s="119"/>
      <c r="N4" s="119"/>
      <c r="O4" s="120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70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1">
        <v>23001</v>
      </c>
      <c r="K5" s="121"/>
      <c r="L5" s="121"/>
      <c r="M5" s="121"/>
      <c r="N5" s="121"/>
      <c r="O5" s="121"/>
      <c r="P5" s="171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246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00" t="s">
        <v>107</v>
      </c>
      <c r="D6" s="201"/>
      <c r="E6" s="175" t="s">
        <v>108</v>
      </c>
      <c r="F6" s="176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0" t="s">
        <v>95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96</v>
      </c>
      <c r="AL6" s="179"/>
      <c r="AM6" s="179"/>
      <c r="AN6" s="179"/>
      <c r="AO6" s="179"/>
      <c r="AP6" s="179"/>
      <c r="AQ6" s="179"/>
      <c r="AR6" s="179"/>
      <c r="AS6" s="179"/>
      <c r="AT6" s="37" t="s">
        <v>124</v>
      </c>
    </row>
    <row r="7" spans="1:51" ht="13.5" customHeight="1">
      <c r="A7" s="78"/>
      <c r="B7" s="79"/>
      <c r="C7" s="247" t="s">
        <v>137</v>
      </c>
      <c r="D7" s="89"/>
      <c r="E7" s="248" t="s">
        <v>138</v>
      </c>
      <c r="F7" s="90"/>
      <c r="G7" s="71">
        <v>505932341</v>
      </c>
      <c r="H7" s="71"/>
      <c r="I7" s="71"/>
      <c r="J7" s="71">
        <v>18487</v>
      </c>
      <c r="K7" s="71"/>
      <c r="L7" s="71"/>
      <c r="M7" s="71">
        <v>378401</v>
      </c>
      <c r="N7" s="71"/>
      <c r="O7" s="71"/>
      <c r="P7" s="68" t="s">
        <v>7</v>
      </c>
      <c r="Q7" s="69"/>
      <c r="R7" s="87" t="s">
        <v>155</v>
      </c>
      <c r="S7" s="87"/>
      <c r="T7" s="87"/>
      <c r="U7" s="87"/>
      <c r="V7" s="30" t="s">
        <v>8</v>
      </c>
      <c r="W7" s="86" t="s">
        <v>156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2" t="s">
        <v>157</v>
      </c>
      <c r="AM7" s="122"/>
      <c r="AN7" s="122"/>
      <c r="AO7" s="122"/>
      <c r="AP7" s="122"/>
      <c r="AQ7" s="122"/>
      <c r="AR7" s="122"/>
      <c r="AS7" s="39" t="s">
        <v>10</v>
      </c>
      <c r="AT7" s="227">
        <v>56</v>
      </c>
    </row>
    <row r="8" spans="1:51" ht="18" customHeight="1">
      <c r="A8" s="78"/>
      <c r="B8" s="79"/>
      <c r="C8" s="249" t="s">
        <v>139</v>
      </c>
      <c r="D8" s="112"/>
      <c r="E8" s="250" t="s">
        <v>140</v>
      </c>
      <c r="F8" s="113"/>
      <c r="G8" s="71"/>
      <c r="H8" s="71"/>
      <c r="I8" s="71"/>
      <c r="J8" s="71"/>
      <c r="K8" s="71"/>
      <c r="L8" s="71"/>
      <c r="M8" s="71"/>
      <c r="N8" s="71"/>
      <c r="O8" s="71"/>
      <c r="P8" s="123" t="s">
        <v>172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158</v>
      </c>
      <c r="AL8" s="126"/>
      <c r="AM8" s="126"/>
      <c r="AN8" s="126"/>
      <c r="AO8" s="40" t="s">
        <v>11</v>
      </c>
      <c r="AP8" s="126" t="s">
        <v>159</v>
      </c>
      <c r="AQ8" s="126"/>
      <c r="AR8" s="126"/>
      <c r="AS8" s="127"/>
      <c r="AT8" s="227"/>
    </row>
    <row r="9" spans="1:51" ht="14.45" customHeight="1">
      <c r="A9" s="78" t="s">
        <v>82</v>
      </c>
      <c r="B9" s="79"/>
      <c r="C9" s="247" t="s">
        <v>142</v>
      </c>
      <c r="D9" s="89"/>
      <c r="E9" s="89" t="s">
        <v>143</v>
      </c>
      <c r="F9" s="90"/>
      <c r="G9" s="71">
        <v>505933061</v>
      </c>
      <c r="H9" s="71"/>
      <c r="I9" s="71"/>
      <c r="J9" s="71">
        <v>27463</v>
      </c>
      <c r="K9" s="71"/>
      <c r="L9" s="71"/>
      <c r="M9" s="71">
        <v>396449</v>
      </c>
      <c r="N9" s="71"/>
      <c r="O9" s="71"/>
      <c r="P9" s="68" t="s">
        <v>7</v>
      </c>
      <c r="Q9" s="69"/>
      <c r="R9" s="87" t="s">
        <v>161</v>
      </c>
      <c r="S9" s="87"/>
      <c r="T9" s="87"/>
      <c r="U9" s="87"/>
      <c r="V9" s="30" t="s">
        <v>8</v>
      </c>
      <c r="W9" s="86" t="s">
        <v>160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2" t="s">
        <v>165</v>
      </c>
      <c r="AM9" s="122"/>
      <c r="AN9" s="122"/>
      <c r="AO9" s="122"/>
      <c r="AP9" s="122"/>
      <c r="AQ9" s="122"/>
      <c r="AR9" s="122"/>
      <c r="AS9" s="39" t="s">
        <v>126</v>
      </c>
      <c r="AT9" s="228">
        <v>54</v>
      </c>
    </row>
    <row r="10" spans="1:51" ht="18" customHeight="1">
      <c r="A10" s="78"/>
      <c r="B10" s="79"/>
      <c r="C10" s="111" t="s">
        <v>144</v>
      </c>
      <c r="D10" s="112"/>
      <c r="E10" s="112" t="s">
        <v>145</v>
      </c>
      <c r="F10" s="113"/>
      <c r="G10" s="71"/>
      <c r="H10" s="71"/>
      <c r="I10" s="71"/>
      <c r="J10" s="71"/>
      <c r="K10" s="71"/>
      <c r="L10" s="71"/>
      <c r="M10" s="71"/>
      <c r="N10" s="71"/>
      <c r="O10" s="71"/>
      <c r="P10" s="123" t="s">
        <v>162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77"/>
      <c r="AK10" s="125" t="s">
        <v>166</v>
      </c>
      <c r="AL10" s="126"/>
      <c r="AM10" s="126"/>
      <c r="AN10" s="126"/>
      <c r="AO10" s="40" t="s">
        <v>127</v>
      </c>
      <c r="AP10" s="126" t="s">
        <v>167</v>
      </c>
      <c r="AQ10" s="126"/>
      <c r="AR10" s="126"/>
      <c r="AS10" s="127"/>
      <c r="AT10" s="228"/>
    </row>
    <row r="11" spans="1:51" ht="14.45" customHeight="1">
      <c r="A11" s="78" t="s">
        <v>83</v>
      </c>
      <c r="B11" s="79"/>
      <c r="C11" s="247" t="s">
        <v>146</v>
      </c>
      <c r="D11" s="89"/>
      <c r="E11" s="248" t="s">
        <v>147</v>
      </c>
      <c r="F11" s="90"/>
      <c r="G11" s="71">
        <v>523138624</v>
      </c>
      <c r="H11" s="71"/>
      <c r="I11" s="71"/>
      <c r="J11" s="251" t="s">
        <v>148</v>
      </c>
      <c r="K11" s="71"/>
      <c r="L11" s="71"/>
      <c r="M11" s="251" t="s">
        <v>148</v>
      </c>
      <c r="N11" s="71"/>
      <c r="O11" s="71"/>
      <c r="P11" s="68" t="s">
        <v>7</v>
      </c>
      <c r="Q11" s="69"/>
      <c r="R11" s="87" t="s">
        <v>155</v>
      </c>
      <c r="S11" s="87"/>
      <c r="T11" s="87"/>
      <c r="U11" s="87"/>
      <c r="V11" s="30" t="s">
        <v>8</v>
      </c>
      <c r="W11" s="86" t="s">
        <v>164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2" t="s">
        <v>169</v>
      </c>
      <c r="AM11" s="122"/>
      <c r="AN11" s="122"/>
      <c r="AO11" s="122"/>
      <c r="AP11" s="122"/>
      <c r="AQ11" s="122"/>
      <c r="AR11" s="122"/>
      <c r="AS11" s="39" t="s">
        <v>126</v>
      </c>
      <c r="AT11" s="228">
        <v>49</v>
      </c>
    </row>
    <row r="12" spans="1:51" ht="18" customHeight="1">
      <c r="A12" s="78"/>
      <c r="B12" s="79"/>
      <c r="C12" s="111" t="s">
        <v>149</v>
      </c>
      <c r="D12" s="112"/>
      <c r="E12" s="112" t="s">
        <v>150</v>
      </c>
      <c r="F12" s="113"/>
      <c r="G12" s="71"/>
      <c r="H12" s="71"/>
      <c r="I12" s="71"/>
      <c r="J12" s="71"/>
      <c r="K12" s="71"/>
      <c r="L12" s="71"/>
      <c r="M12" s="71"/>
      <c r="N12" s="71"/>
      <c r="O12" s="71"/>
      <c r="P12" s="123" t="s">
        <v>163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77"/>
      <c r="AK12" s="125" t="s">
        <v>168</v>
      </c>
      <c r="AL12" s="126"/>
      <c r="AM12" s="126"/>
      <c r="AN12" s="126"/>
      <c r="AO12" s="40" t="s">
        <v>127</v>
      </c>
      <c r="AP12" s="126" t="s">
        <v>170</v>
      </c>
      <c r="AQ12" s="126"/>
      <c r="AR12" s="126"/>
      <c r="AS12" s="127"/>
      <c r="AT12" s="228"/>
    </row>
    <row r="13" spans="1:51" ht="15" customHeight="1">
      <c r="A13" s="78" t="s">
        <v>84</v>
      </c>
      <c r="B13" s="79"/>
      <c r="C13" s="247" t="s">
        <v>141</v>
      </c>
      <c r="D13" s="89"/>
      <c r="E13" s="89" t="s">
        <v>143</v>
      </c>
      <c r="F13" s="90"/>
      <c r="G13" s="110"/>
      <c r="H13" s="110"/>
      <c r="I13" s="110"/>
      <c r="J13" s="110"/>
      <c r="K13" s="110"/>
      <c r="L13" s="110"/>
      <c r="M13" s="110"/>
      <c r="N13" s="110"/>
      <c r="O13" s="110"/>
      <c r="P13" s="25"/>
      <c r="Q13" s="26"/>
      <c r="R13" s="163"/>
      <c r="S13" s="163"/>
      <c r="T13" s="163"/>
      <c r="U13" s="163"/>
      <c r="V13" s="27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41"/>
      <c r="AL13" s="156"/>
      <c r="AM13" s="156"/>
      <c r="AN13" s="156"/>
      <c r="AO13" s="156"/>
      <c r="AP13" s="156"/>
      <c r="AQ13" s="156"/>
      <c r="AR13" s="156"/>
      <c r="AS13" s="42"/>
      <c r="AT13" s="229"/>
    </row>
    <row r="14" spans="1:51" ht="18" customHeight="1">
      <c r="A14" s="78"/>
      <c r="B14" s="79"/>
      <c r="C14" s="111" t="s">
        <v>144</v>
      </c>
      <c r="D14" s="112"/>
      <c r="E14" s="112" t="s">
        <v>145</v>
      </c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3"/>
      <c r="AP14" s="161"/>
      <c r="AQ14" s="161"/>
      <c r="AR14" s="161"/>
      <c r="AS14" s="162"/>
      <c r="AT14" s="229"/>
    </row>
    <row r="15" spans="1:51" ht="15" customHeight="1">
      <c r="A15" s="117" t="s">
        <v>98</v>
      </c>
      <c r="B15" s="79"/>
      <c r="C15" s="109" t="s">
        <v>151</v>
      </c>
      <c r="D15" s="89"/>
      <c r="E15" s="89" t="s">
        <v>152</v>
      </c>
      <c r="F15" s="90"/>
      <c r="G15" s="110"/>
      <c r="H15" s="110"/>
      <c r="I15" s="110"/>
      <c r="J15" s="110"/>
      <c r="K15" s="110"/>
      <c r="L15" s="110"/>
      <c r="M15" s="110"/>
      <c r="N15" s="110"/>
      <c r="O15" s="110"/>
      <c r="P15" s="68" t="s">
        <v>7</v>
      </c>
      <c r="Q15" s="69"/>
      <c r="R15" s="87" t="s">
        <v>155</v>
      </c>
      <c r="S15" s="87"/>
      <c r="T15" s="87"/>
      <c r="U15" s="87"/>
      <c r="V15" s="29" t="s">
        <v>8</v>
      </c>
      <c r="W15" s="86" t="s">
        <v>171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2" t="s">
        <v>165</v>
      </c>
      <c r="AM15" s="122"/>
      <c r="AN15" s="122"/>
      <c r="AO15" s="122"/>
      <c r="AP15" s="122"/>
      <c r="AQ15" s="122"/>
      <c r="AR15" s="122"/>
      <c r="AS15" s="39" t="s">
        <v>126</v>
      </c>
      <c r="AT15" s="228">
        <v>56</v>
      </c>
    </row>
    <row r="16" spans="1:51" ht="18" customHeight="1">
      <c r="A16" s="78"/>
      <c r="B16" s="79"/>
      <c r="C16" s="111" t="s">
        <v>153</v>
      </c>
      <c r="D16" s="112"/>
      <c r="E16" s="112" t="s">
        <v>154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3" t="s">
        <v>173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77"/>
      <c r="AK16" s="125" t="s">
        <v>158</v>
      </c>
      <c r="AL16" s="126"/>
      <c r="AM16" s="126"/>
      <c r="AN16" s="126"/>
      <c r="AO16" s="40" t="s">
        <v>127</v>
      </c>
      <c r="AP16" s="126" t="s">
        <v>174</v>
      </c>
      <c r="AQ16" s="126"/>
      <c r="AR16" s="126"/>
      <c r="AS16" s="127"/>
      <c r="AT16" s="228"/>
    </row>
    <row r="17" spans="1:46">
      <c r="A17" s="78" t="s">
        <v>0</v>
      </c>
      <c r="B17" s="79"/>
      <c r="C17" s="131" t="str">
        <f>IF(P16="","",P16)</f>
        <v>千葉県南房総市合戸７９３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1" t="str">
        <f>IF(AL15="","",AL15&amp;"-"&amp;AK16&amp;"-"&amp;AP16)</f>
        <v>0470-57-4850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>
        <v>90</v>
      </c>
      <c r="D21" s="57"/>
      <c r="E21" s="57">
        <v>6130</v>
      </c>
      <c r="F21" s="57"/>
      <c r="G21" s="57">
        <v>4721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5" t="s">
        <v>130</v>
      </c>
      <c r="B23" s="114" t="s">
        <v>86</v>
      </c>
      <c r="C23" s="132" t="s">
        <v>105</v>
      </c>
      <c r="D23" s="133"/>
      <c r="E23" s="134" t="s">
        <v>106</v>
      </c>
      <c r="F23" s="135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197" t="s">
        <v>99</v>
      </c>
      <c r="Q23" s="114"/>
      <c r="R23" s="114"/>
      <c r="S23" s="114"/>
      <c r="T23" s="19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6"/>
      <c r="B24" s="79"/>
      <c r="C24" s="142" t="s">
        <v>103</v>
      </c>
      <c r="D24" s="143"/>
      <c r="E24" s="144" t="s">
        <v>104</v>
      </c>
      <c r="F24" s="145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9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253" t="s">
        <v>180</v>
      </c>
      <c r="C25" s="247" t="s">
        <v>175</v>
      </c>
      <c r="D25" s="89"/>
      <c r="E25" s="248" t="s">
        <v>176</v>
      </c>
      <c r="F25" s="90"/>
      <c r="G25" s="91">
        <v>6</v>
      </c>
      <c r="H25" s="93"/>
      <c r="I25" s="252" t="s">
        <v>179</v>
      </c>
      <c r="J25" s="92"/>
      <c r="K25" s="92"/>
      <c r="L25" s="93"/>
      <c r="M25" s="91">
        <v>519995859</v>
      </c>
      <c r="N25" s="92"/>
      <c r="O25" s="93"/>
      <c r="P25" s="91">
        <v>155</v>
      </c>
      <c r="Q25" s="92"/>
      <c r="R25" s="92"/>
      <c r="S25" s="92"/>
      <c r="T25" s="97"/>
      <c r="U25" s="1"/>
      <c r="V25" s="1"/>
      <c r="W25" s="1"/>
      <c r="X25" s="1"/>
      <c r="Y25" s="99">
        <v>8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249" t="s">
        <v>177</v>
      </c>
      <c r="D26" s="112"/>
      <c r="E26" s="250" t="s">
        <v>178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247" t="s">
        <v>181</v>
      </c>
      <c r="D27" s="89"/>
      <c r="E27" s="248" t="s">
        <v>182</v>
      </c>
      <c r="F27" s="90"/>
      <c r="G27" s="91">
        <v>6</v>
      </c>
      <c r="H27" s="93"/>
      <c r="I27" s="252" t="s">
        <v>183</v>
      </c>
      <c r="J27" s="92"/>
      <c r="K27" s="92"/>
      <c r="L27" s="93"/>
      <c r="M27" s="91">
        <v>519995866</v>
      </c>
      <c r="N27" s="92"/>
      <c r="O27" s="93"/>
      <c r="P27" s="91">
        <v>156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249" t="s">
        <v>184</v>
      </c>
      <c r="D28" s="112"/>
      <c r="E28" s="250" t="s">
        <v>185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247" t="s">
        <v>186</v>
      </c>
      <c r="D29" s="89"/>
      <c r="E29" s="248" t="s">
        <v>187</v>
      </c>
      <c r="F29" s="90"/>
      <c r="G29" s="91">
        <v>6</v>
      </c>
      <c r="H29" s="93"/>
      <c r="I29" s="252" t="s">
        <v>183</v>
      </c>
      <c r="J29" s="92"/>
      <c r="K29" s="92"/>
      <c r="L29" s="93"/>
      <c r="M29" s="91">
        <v>520470826</v>
      </c>
      <c r="N29" s="92"/>
      <c r="O29" s="93"/>
      <c r="P29" s="91">
        <v>163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249" t="s">
        <v>188</v>
      </c>
      <c r="D30" s="112"/>
      <c r="E30" s="250" t="s">
        <v>189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247" t="s">
        <v>193</v>
      </c>
      <c r="D31" s="89"/>
      <c r="E31" s="248" t="s">
        <v>194</v>
      </c>
      <c r="F31" s="90"/>
      <c r="G31" s="91">
        <v>6</v>
      </c>
      <c r="H31" s="93"/>
      <c r="I31" s="252" t="s">
        <v>192</v>
      </c>
      <c r="J31" s="92"/>
      <c r="K31" s="92"/>
      <c r="L31" s="93"/>
      <c r="M31" s="91">
        <v>522112410</v>
      </c>
      <c r="N31" s="92"/>
      <c r="O31" s="93"/>
      <c r="P31" s="91">
        <v>152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1" t="s">
        <v>190</v>
      </c>
      <c r="D32" s="112"/>
      <c r="E32" s="250" t="s">
        <v>191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247" t="s">
        <v>195</v>
      </c>
      <c r="D33" s="89"/>
      <c r="E33" s="248" t="s">
        <v>196</v>
      </c>
      <c r="F33" s="90"/>
      <c r="G33" s="91">
        <v>5</v>
      </c>
      <c r="H33" s="93"/>
      <c r="I33" s="252" t="s">
        <v>197</v>
      </c>
      <c r="J33" s="92"/>
      <c r="K33" s="92"/>
      <c r="L33" s="93"/>
      <c r="M33" s="91">
        <v>523039501</v>
      </c>
      <c r="N33" s="92"/>
      <c r="O33" s="93"/>
      <c r="P33" s="91">
        <v>158</v>
      </c>
      <c r="Q33" s="92"/>
      <c r="R33" s="92"/>
      <c r="S33" s="92"/>
      <c r="T33" s="97"/>
      <c r="U33" s="1"/>
      <c r="V33" s="1"/>
      <c r="W33" s="1"/>
      <c r="X33" s="1"/>
      <c r="Y33" s="191">
        <v>1</v>
      </c>
      <c r="Z33" s="192"/>
      <c r="AA33" s="192"/>
      <c r="AB33" s="192"/>
      <c r="AC33" s="192"/>
      <c r="AD33" s="192"/>
      <c r="AE33" s="192"/>
      <c r="AF33" s="192"/>
      <c r="AG33" s="19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249" t="s">
        <v>198</v>
      </c>
      <c r="D34" s="112"/>
      <c r="E34" s="250" t="s">
        <v>199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4"/>
      <c r="Z34" s="195"/>
      <c r="AA34" s="195"/>
      <c r="AB34" s="195"/>
      <c r="AC34" s="195"/>
      <c r="AD34" s="195"/>
      <c r="AE34" s="195"/>
      <c r="AF34" s="195"/>
      <c r="AG34" s="19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247" t="s">
        <v>202</v>
      </c>
      <c r="D35" s="89"/>
      <c r="E35" s="248" t="s">
        <v>203</v>
      </c>
      <c r="F35" s="90"/>
      <c r="G35" s="91">
        <v>5</v>
      </c>
      <c r="H35" s="93"/>
      <c r="I35" s="252" t="s">
        <v>204</v>
      </c>
      <c r="J35" s="92"/>
      <c r="K35" s="92"/>
      <c r="L35" s="93"/>
      <c r="M35" s="91">
        <v>523138648</v>
      </c>
      <c r="N35" s="92"/>
      <c r="O35" s="93"/>
      <c r="P35" s="91">
        <v>140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1" t="s">
        <v>200</v>
      </c>
      <c r="D36" s="112"/>
      <c r="E36" s="250" t="s">
        <v>201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247" t="s">
        <v>207</v>
      </c>
      <c r="D37" s="89"/>
      <c r="E37" s="248" t="s">
        <v>208</v>
      </c>
      <c r="F37" s="90"/>
      <c r="G37" s="91">
        <v>5</v>
      </c>
      <c r="H37" s="93"/>
      <c r="I37" s="252" t="s">
        <v>204</v>
      </c>
      <c r="J37" s="92"/>
      <c r="K37" s="92"/>
      <c r="L37" s="93"/>
      <c r="M37" s="91">
        <v>523138631</v>
      </c>
      <c r="N37" s="92"/>
      <c r="O37" s="93"/>
      <c r="P37" s="91">
        <v>145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1" t="s">
        <v>205</v>
      </c>
      <c r="D38" s="112"/>
      <c r="E38" s="250" t="s">
        <v>206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247" t="s">
        <v>209</v>
      </c>
      <c r="D39" s="89"/>
      <c r="E39" s="248" t="s">
        <v>210</v>
      </c>
      <c r="F39" s="90"/>
      <c r="G39" s="91">
        <v>5</v>
      </c>
      <c r="H39" s="93"/>
      <c r="I39" s="252" t="s">
        <v>197</v>
      </c>
      <c r="J39" s="92"/>
      <c r="K39" s="92"/>
      <c r="L39" s="93"/>
      <c r="M39" s="91">
        <v>523039303</v>
      </c>
      <c r="N39" s="92"/>
      <c r="O39" s="93"/>
      <c r="P39" s="91">
        <v>145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249" t="s">
        <v>211</v>
      </c>
      <c r="D40" s="112"/>
      <c r="E40" s="250" t="s">
        <v>212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247" t="s">
        <v>213</v>
      </c>
      <c r="D41" s="89"/>
      <c r="E41" s="248" t="s">
        <v>214</v>
      </c>
      <c r="F41" s="90"/>
      <c r="G41" s="91">
        <v>5</v>
      </c>
      <c r="H41" s="93"/>
      <c r="I41" s="252" t="s">
        <v>197</v>
      </c>
      <c r="J41" s="92"/>
      <c r="K41" s="92"/>
      <c r="L41" s="93"/>
      <c r="M41" s="91">
        <v>523039365</v>
      </c>
      <c r="N41" s="92"/>
      <c r="O41" s="93"/>
      <c r="P41" s="91">
        <v>146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249" t="s">
        <v>215</v>
      </c>
      <c r="D42" s="112"/>
      <c r="E42" s="250" t="s">
        <v>216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247" t="s">
        <v>217</v>
      </c>
      <c r="D43" s="89"/>
      <c r="E43" s="248" t="s">
        <v>218</v>
      </c>
      <c r="F43" s="90"/>
      <c r="G43" s="91">
        <v>5</v>
      </c>
      <c r="H43" s="93"/>
      <c r="I43" s="252" t="s">
        <v>197</v>
      </c>
      <c r="J43" s="92"/>
      <c r="K43" s="92"/>
      <c r="L43" s="93"/>
      <c r="M43" s="91">
        <v>523039334</v>
      </c>
      <c r="N43" s="92"/>
      <c r="O43" s="93"/>
      <c r="P43" s="91">
        <v>153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249" t="s">
        <v>219</v>
      </c>
      <c r="D44" s="112"/>
      <c r="E44" s="250" t="s">
        <v>220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247" t="s">
        <v>221</v>
      </c>
      <c r="D45" s="89"/>
      <c r="E45" s="248" t="s">
        <v>222</v>
      </c>
      <c r="F45" s="90"/>
      <c r="G45" s="91">
        <v>5</v>
      </c>
      <c r="H45" s="93"/>
      <c r="I45" s="252" t="s">
        <v>197</v>
      </c>
      <c r="J45" s="92"/>
      <c r="K45" s="92"/>
      <c r="L45" s="93"/>
      <c r="M45" s="91">
        <v>523039488</v>
      </c>
      <c r="N45" s="92"/>
      <c r="O45" s="93"/>
      <c r="P45" s="91">
        <v>145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249" t="s">
        <v>223</v>
      </c>
      <c r="D46" s="112"/>
      <c r="E46" s="250" t="s">
        <v>224</v>
      </c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247" t="s">
        <v>227</v>
      </c>
      <c r="D47" s="89"/>
      <c r="E47" s="248" t="s">
        <v>228</v>
      </c>
      <c r="F47" s="90"/>
      <c r="G47" s="91">
        <v>5</v>
      </c>
      <c r="H47" s="93"/>
      <c r="I47" s="252" t="s">
        <v>229</v>
      </c>
      <c r="J47" s="92"/>
      <c r="K47" s="92"/>
      <c r="L47" s="93"/>
      <c r="M47" s="91">
        <v>523138556</v>
      </c>
      <c r="N47" s="92"/>
      <c r="O47" s="93"/>
      <c r="P47" s="91">
        <v>146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9"/>
      <c r="B48" s="150"/>
      <c r="C48" s="151" t="s">
        <v>225</v>
      </c>
      <c r="D48" s="152"/>
      <c r="E48" s="254" t="s">
        <v>226</v>
      </c>
      <c r="F48" s="153"/>
      <c r="G48" s="146"/>
      <c r="H48" s="147"/>
      <c r="I48" s="146"/>
      <c r="J48" s="148"/>
      <c r="K48" s="148"/>
      <c r="L48" s="147"/>
      <c r="M48" s="146"/>
      <c r="N48" s="148"/>
      <c r="O48" s="147"/>
      <c r="P48" s="146"/>
      <c r="Q48" s="148"/>
      <c r="R48" s="148"/>
      <c r="S48" s="148"/>
      <c r="T48" s="17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0">
        <v>13</v>
      </c>
      <c r="B49" s="211"/>
      <c r="C49" s="213"/>
      <c r="D49" s="214"/>
      <c r="E49" s="214"/>
      <c r="F49" s="215"/>
      <c r="G49" s="202"/>
      <c r="H49" s="204"/>
      <c r="I49" s="202"/>
      <c r="J49" s="203"/>
      <c r="K49" s="203"/>
      <c r="L49" s="204"/>
      <c r="M49" s="202"/>
      <c r="N49" s="203"/>
      <c r="O49" s="204"/>
      <c r="P49" s="202"/>
      <c r="Q49" s="203"/>
      <c r="R49" s="203"/>
      <c r="S49" s="203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12"/>
      <c r="C50" s="216"/>
      <c r="D50" s="217"/>
      <c r="E50" s="217"/>
      <c r="F50" s="218"/>
      <c r="G50" s="205"/>
      <c r="H50" s="207"/>
      <c r="I50" s="205"/>
      <c r="J50" s="206"/>
      <c r="K50" s="206"/>
      <c r="L50" s="207"/>
      <c r="M50" s="205"/>
      <c r="N50" s="206"/>
      <c r="O50" s="207"/>
      <c r="P50" s="205"/>
      <c r="Q50" s="206"/>
      <c r="R50" s="206"/>
      <c r="S50" s="206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11"/>
      <c r="C51" s="213"/>
      <c r="D51" s="214"/>
      <c r="E51" s="214"/>
      <c r="F51" s="215"/>
      <c r="G51" s="202"/>
      <c r="H51" s="204"/>
      <c r="I51" s="202"/>
      <c r="J51" s="203"/>
      <c r="K51" s="203"/>
      <c r="L51" s="204"/>
      <c r="M51" s="202"/>
      <c r="N51" s="203"/>
      <c r="O51" s="204"/>
      <c r="P51" s="202"/>
      <c r="Q51" s="203"/>
      <c r="R51" s="203"/>
      <c r="S51" s="203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23"/>
      <c r="C52" s="224"/>
      <c r="D52" s="225"/>
      <c r="E52" s="225"/>
      <c r="F52" s="226"/>
      <c r="G52" s="219"/>
      <c r="H52" s="220"/>
      <c r="I52" s="219"/>
      <c r="J52" s="221"/>
      <c r="K52" s="221"/>
      <c r="L52" s="220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6" t="s">
        <v>102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8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9" t="s">
        <v>230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1"/>
      <c r="U55" s="2"/>
      <c r="V55" s="230">
        <f>LEN(A55)</f>
        <v>60</v>
      </c>
      <c r="W55" s="231"/>
      <c r="X55" s="231"/>
      <c r="Y55" s="231"/>
      <c r="Z55" s="231"/>
      <c r="AA55" s="231"/>
      <c r="AB55" s="231"/>
      <c r="AC55" s="231"/>
      <c r="AD55" s="231"/>
      <c r="AE55" s="231"/>
      <c r="AF55" s="23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3" t="s">
        <v>12</v>
      </c>
      <c r="B1" s="23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3"/>
      <c r="B2" s="23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4" t="s">
        <v>19</v>
      </c>
      <c r="B4" s="235"/>
      <c r="C4" s="235"/>
      <c r="D4" s="235"/>
      <c r="E4" s="235"/>
      <c r="F4" s="235"/>
      <c r="G4" s="236"/>
      <c r="H4" s="5" t="s">
        <v>20</v>
      </c>
      <c r="I4" s="5" t="s">
        <v>21</v>
      </c>
      <c r="J4" s="237" t="s">
        <v>70</v>
      </c>
      <c r="K4" s="235"/>
      <c r="L4" s="235"/>
      <c r="M4" s="235"/>
      <c r="N4" s="235"/>
      <c r="O4" s="235"/>
      <c r="P4" s="235"/>
      <c r="Q4" s="236"/>
    </row>
    <row r="5" spans="1:41" ht="72" customHeight="1" thickBot="1">
      <c r="A5" s="238"/>
      <c r="B5" s="239"/>
      <c r="C5" s="239"/>
      <c r="D5" s="239"/>
      <c r="E5" s="239"/>
      <c r="F5" s="239"/>
      <c r="G5" s="240"/>
      <c r="H5" s="9" t="str">
        <f>IF(入力!J3="","",入力!J3)</f>
        <v>女子</v>
      </c>
      <c r="I5" s="9">
        <f>入力!Y25</f>
        <v>8</v>
      </c>
      <c r="J5" s="241"/>
      <c r="K5" s="242"/>
      <c r="L5" s="242"/>
      <c r="M5" s="242"/>
      <c r="N5" s="242"/>
      <c r="O5" s="242"/>
      <c r="P5" s="242"/>
      <c r="Q5" s="24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23001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>
        <f>IF(入力!C4="","",入力!C4)</f>
        <v>430150102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>
        <f>IF(入力!G7="","",入力!G7)</f>
        <v>505932341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4850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>
        <f>IF(入力!G9="","",入力!G9)</f>
        <v>505933061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渡辺</v>
      </c>
      <c r="D20" s="13" t="str">
        <f>IF(入力!E12="","",入力!E12)</f>
        <v xml:space="preserve"> 奈保子</v>
      </c>
      <c r="E20" s="13" t="str">
        <f>IF(入力!C11="","",入力!C11)</f>
        <v>ワタナベ</v>
      </c>
      <c r="F20" s="13" t="str">
        <f>IF(入力!E11="","",入力!E11)</f>
        <v>ナホコ</v>
      </c>
      <c r="G20" s="13">
        <f>IF(入力!G11="","",入力!G11)</f>
        <v>523138624</v>
      </c>
      <c r="H20" s="13" t="str">
        <f>IF(入力!J11="","",入力!J11)</f>
        <v>‐</v>
      </c>
      <c r="I20" s="13" t="str">
        <f>IF(入力!M11="","",入力!M11)</f>
        <v>‐</v>
      </c>
      <c r="J20" s="13"/>
      <c r="K20" s="13"/>
      <c r="L20" s="13">
        <f>IF(入力!AT11="","",入力!AT11)</f>
        <v>49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2223</v>
      </c>
      <c r="T20" s="13" t="str">
        <f>IF(入力!P12="","",入力!P12)</f>
        <v>千葉県南房総市高崎１４４４-５</v>
      </c>
      <c r="U20" s="13" t="str">
        <f>IF(入力!AL11="","",入力!AL11)</f>
        <v>090</v>
      </c>
      <c r="V20" s="13" t="str">
        <f>IF(入力!AK12="","",入力!AK12)</f>
        <v>7843</v>
      </c>
      <c r="W20" s="13" t="str">
        <f>IF(入力!AP12="","",入力!AP12)</f>
        <v>8390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高橋</v>
      </c>
      <c r="D22" s="13" t="str">
        <f>IF(入力!E16="","",入力!E16)</f>
        <v>良次</v>
      </c>
      <c r="E22" s="13" t="str">
        <f>IF(入力!C15="","",入力!C15)</f>
        <v>タカハシ</v>
      </c>
      <c r="F22" s="13" t="str">
        <f>IF(入力!E15="","",入力!E15)</f>
        <v>リョウジ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6130</v>
      </c>
      <c r="P22" s="13">
        <f>IF(入力!G21="","",入力!G21)</f>
        <v>4721</v>
      </c>
      <c r="Q22" s="13"/>
      <c r="R22" s="13" t="str">
        <f>IF(入力!R15="","",入力!R15)</f>
        <v>299</v>
      </c>
      <c r="S22" s="13" t="str">
        <f>IF(入力!W15="","",入力!W15)</f>
        <v>2221</v>
      </c>
      <c r="T22" s="13" t="str">
        <f>IF(入力!P16="","",入力!P16)</f>
        <v>千葉県南房総市合戸７９３</v>
      </c>
      <c r="U22" s="13" t="str">
        <f>IF(入力!AL15="","",入力!AL15)</f>
        <v>0470</v>
      </c>
      <c r="V22" s="13" t="str">
        <f>IF(入力!AK16="","",入力!AK16)</f>
        <v>57</v>
      </c>
      <c r="W22" s="13" t="str">
        <f>IF(入力!AP16="","",入力!AP16)</f>
        <v>4850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鈴木</v>
      </c>
      <c r="D23" s="13" t="str">
        <f>IF(入力!$E$14="","",入力!$E$14)</f>
        <v>富夫</v>
      </c>
      <c r="E23" s="13" t="str">
        <f>IF(入力!$C$13="","",入力!$C$13)</f>
        <v>スズキ</v>
      </c>
      <c r="F23" s="13" t="str">
        <f>IF(入力!$E$13="","",入力!$E$13)</f>
        <v>トミオ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黒川</v>
      </c>
      <c r="D24" s="54" t="str">
        <f>VLOOKUP($B$51,$A$53:$F$352,4)</f>
        <v>菜々美</v>
      </c>
      <c r="E24" s="54" t="str">
        <f>VLOOKUP($B$51,$A$53:$F$352,5)</f>
        <v>クロカワ</v>
      </c>
      <c r="F24" s="54" t="str">
        <f>VLOOKUP($B$51,$A$53:$F$352,6)</f>
        <v>ナナミ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黒川</v>
      </c>
      <c r="D53" s="13" t="str">
        <f>IF(入力!E26="","",入力!E26)</f>
        <v>菜々美</v>
      </c>
      <c r="E53" s="13" t="str">
        <f>IF(入力!C25="","",入力!C25)</f>
        <v>クロカワ</v>
      </c>
      <c r="F53" s="13" t="str">
        <f>IF(入力!E25="","",入力!E25)</f>
        <v>ナナミ</v>
      </c>
      <c r="G53" s="13">
        <f>IF(入力!M25="","",入力!M25)</f>
        <v>519995859</v>
      </c>
      <c r="H53" s="13" t="str">
        <f>IF(入力!I25="","",入力!I25)</f>
        <v>鋸南小学校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金木</v>
      </c>
      <c r="D54" s="13" t="str">
        <f>IF(入力!E28="","",入力!E28)</f>
        <v>結愛</v>
      </c>
      <c r="E54" s="13" t="str">
        <f>IF(入力!C27="","",入力!C27)</f>
        <v>カネキ</v>
      </c>
      <c r="F54" s="13" t="str">
        <f>IF(入力!E27="","",入力!E27)</f>
        <v>ユア</v>
      </c>
      <c r="G54" s="13">
        <f>IF(入力!M27="","",入力!M27)</f>
        <v>519995866</v>
      </c>
      <c r="H54" s="13" t="str">
        <f>IF(入力!I27="","",入力!I27)</f>
        <v>鋸南小学校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吉岡</v>
      </c>
      <c r="D55" s="13" t="str">
        <f>IF(入力!E30="","",入力!E30)</f>
        <v>呼春</v>
      </c>
      <c r="E55" s="13" t="str">
        <f>IF(入力!C29="","",入力!C29)</f>
        <v>ヨシオカ</v>
      </c>
      <c r="F55" s="13" t="str">
        <f>IF(入力!E29="","",入力!E29)</f>
        <v>コハル</v>
      </c>
      <c r="G55" s="13">
        <f>IF(入力!M29="","",入力!M29)</f>
        <v>520470826</v>
      </c>
      <c r="H55" s="13" t="str">
        <f>IF(入力!I29="","",入力!I29)</f>
        <v>鋸南小学校</v>
      </c>
      <c r="I55" s="13">
        <f>IF(入力!G29="","",入力!G29)</f>
        <v>6</v>
      </c>
      <c r="J55" s="13">
        <f>IF(入力!P29="","",入力!P29)</f>
        <v>163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 xml:space="preserve">福坂 </v>
      </c>
      <c r="D56" s="13" t="str">
        <f>IF(入力!E32="","",入力!E32)</f>
        <v>媛愛</v>
      </c>
      <c r="E56" s="13" t="str">
        <f>IF(入力!C31="","",入力!C31)</f>
        <v>フクサカ</v>
      </c>
      <c r="F56" s="13" t="str">
        <f>IF(入力!E31="","",入力!E31)</f>
        <v>ヒヨリ</v>
      </c>
      <c r="G56" s="13">
        <f>IF(入力!M31="","",入力!M31)</f>
        <v>522112410</v>
      </c>
      <c r="H56" s="13" t="str">
        <f>IF(入力!I31="","",入力!I31)</f>
        <v>鋸南小学校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川名</v>
      </c>
      <c r="D57" s="13" t="str">
        <f>IF(入力!E34="","",入力!E34)</f>
        <v>智香</v>
      </c>
      <c r="E57" s="13" t="str">
        <f>IF(入力!C33="","",入力!C33)</f>
        <v>カワナ</v>
      </c>
      <c r="F57" s="13" t="str">
        <f>IF(入力!E33="","",入力!E33)</f>
        <v>トモカ</v>
      </c>
      <c r="G57" s="13">
        <f>IF(入力!M33="","",入力!M33)</f>
        <v>523039501</v>
      </c>
      <c r="H57" s="13" t="str">
        <f>IF(入力!I33="","",入力!I33)</f>
        <v>富山小学校</v>
      </c>
      <c r="I57" s="13">
        <f>IF(入力!G33="","",入力!G33)</f>
        <v>5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 xml:space="preserve">大友 </v>
      </c>
      <c r="D58" s="13" t="str">
        <f>IF(入力!E36="","",入力!E36)</f>
        <v>ひなた</v>
      </c>
      <c r="E58" s="13" t="str">
        <f>IF(入力!C35="","",入力!C35)</f>
        <v>オオトモ</v>
      </c>
      <c r="F58" s="13" t="str">
        <f>IF(入力!E35="","",入力!E35)</f>
        <v>ヒナタ</v>
      </c>
      <c r="G58" s="13">
        <f>IF(入力!M35="","",入力!M35)</f>
        <v>523138648</v>
      </c>
      <c r="H58" s="13" t="str">
        <f>IF(入力!I35="","",入力!I35)</f>
        <v>三芳小学校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田嶋</v>
      </c>
      <c r="D59" s="13" t="str">
        <f>IF(入力!E38="","",入力!E38)</f>
        <v>桃佳</v>
      </c>
      <c r="E59" s="13" t="str">
        <f>IF(入力!C37="","",入力!C37)</f>
        <v>タジマ</v>
      </c>
      <c r="F59" s="13" t="str">
        <f>IF(入力!E37="","",入力!E37)</f>
        <v>モモカ</v>
      </c>
      <c r="G59" s="13">
        <f>IF(入力!M37="","",入力!M37)</f>
        <v>523138631</v>
      </c>
      <c r="H59" s="13" t="str">
        <f>IF(入力!I37="","",入力!I37)</f>
        <v>三芳小学校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石井</v>
      </c>
      <c r="D60" s="13" t="str">
        <f>IF(入力!E40="","",入力!E40)</f>
        <v>智歩</v>
      </c>
      <c r="E60" s="13" t="str">
        <f>IF(入力!C39="","",入力!C39)</f>
        <v>イシイ</v>
      </c>
      <c r="F60" s="13" t="str">
        <f>IF(入力!E39="","",入力!E39)</f>
        <v>チホ</v>
      </c>
      <c r="G60" s="13">
        <f>IF(入力!M39="","",入力!M39)</f>
        <v>523039303</v>
      </c>
      <c r="H60" s="13" t="str">
        <f>IF(入力!I39="","",入力!I39)</f>
        <v>富山小学校</v>
      </c>
      <c r="I60" s="13">
        <f>IF(入力!G39="","",入力!G39)</f>
        <v>5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原</v>
      </c>
      <c r="D61" s="13" t="str">
        <f>IF(入力!E42="","",入力!E42)</f>
        <v>華瑛</v>
      </c>
      <c r="E61" s="13" t="str">
        <f>IF(入力!C41="","",入力!C41)</f>
        <v>ハラ</v>
      </c>
      <c r="F61" s="13" t="str">
        <f>IF(入力!E41="","",入力!E41)</f>
        <v>ハナエ</v>
      </c>
      <c r="G61" s="13">
        <f>IF(入力!M41="","",入力!M41)</f>
        <v>523039365</v>
      </c>
      <c r="H61" s="13" t="str">
        <f>IF(入力!I41="","",入力!I41)</f>
        <v>富山小学校</v>
      </c>
      <c r="I61" s="13">
        <f>IF(入力!G41="","",入力!G41)</f>
        <v>5</v>
      </c>
      <c r="J61" s="13">
        <f>IF(入力!P41="","",入力!P41)</f>
        <v>146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坪谷</v>
      </c>
      <c r="D62" s="13" t="str">
        <f>IF(入力!E44="","",入力!E44)</f>
        <v>希</v>
      </c>
      <c r="E62" s="13" t="str">
        <f>IF(入力!C43="","",入力!C43)</f>
        <v>ツボヤ</v>
      </c>
      <c r="F62" s="13" t="str">
        <f>IF(入力!E43="","",入力!E43)</f>
        <v>ノゾミ</v>
      </c>
      <c r="G62" s="13">
        <f>IF(入力!M43="","",入力!M43)</f>
        <v>523039334</v>
      </c>
      <c r="H62" s="13" t="str">
        <f>IF(入力!I43="","",入力!I43)</f>
        <v>富山小学校</v>
      </c>
      <c r="I62" s="13">
        <f>IF(入力!G43="","",入力!G43)</f>
        <v>5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長谷川</v>
      </c>
      <c r="D63" s="13" t="str">
        <f>IF(入力!E46="","",入力!E46)</f>
        <v>愛</v>
      </c>
      <c r="E63" s="13" t="str">
        <f>IF(入力!C45="","",入力!C45)</f>
        <v>ハセガワ</v>
      </c>
      <c r="F63" s="13" t="str">
        <f>IF(入力!E45="","",入力!E45)</f>
        <v>マナ</v>
      </c>
      <c r="G63" s="13">
        <f>IF(入力!M45="","",入力!M45)</f>
        <v>523039488</v>
      </c>
      <c r="H63" s="13" t="str">
        <f>IF(入力!I45="","",入力!I45)</f>
        <v>富山小学校</v>
      </c>
      <c r="I63" s="13">
        <f>IF(入力!G45="","",入力!G45)</f>
        <v>5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岡本</v>
      </c>
      <c r="D64" s="13" t="str">
        <f>IF(入力!E48="","",入力!E48)</f>
        <v>史子</v>
      </c>
      <c r="E64" s="13" t="str">
        <f>IF(入力!C47="","",入力!C47)</f>
        <v>オカモト</v>
      </c>
      <c r="F64" s="13" t="str">
        <f>IF(入力!E47="","",入力!E47)</f>
        <v>フミコ</v>
      </c>
      <c r="G64" s="13">
        <f>IF(入力!M47="","",入力!M47)</f>
        <v>523138556</v>
      </c>
      <c r="H64" s="13" t="str">
        <f>IF(入力!I47="","",入力!I47)</f>
        <v>三芳小学校</v>
      </c>
      <c r="I64" s="13">
        <f>IF(入力!G47="","",入力!G47)</f>
        <v>5</v>
      </c>
      <c r="J64" s="13">
        <f>IF(入力!P47="","",入力!P47)</f>
        <v>146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2024-05-07T12:09:58Z</dcterms:modified>
</cp:coreProperties>
</file>