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<sst xmlns="http://schemas.openxmlformats.org/spreadsheetml/2006/main" count="300" uniqueCount="241">
  <si>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</si>
  <si>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</si>
  <si>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</si>
  <si>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</si>
  <si>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</si>
  <si>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</si>
  <si>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</si>
  <si>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</si>
  <si>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</si>
  <si>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</si>
  <si>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</si>
  <si>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</si>
  <si>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</si>
  <si>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</si>
  <si>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</si>
  <si>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</si>
  <si>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</si>
  <si>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</si>
  <si>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</si>
  <si>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</si>
  <si>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</si>
  <si>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</si>
  <si>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</si>
  <si>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</si>
  <si>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</si>
  <si>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</si>
  <si>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</si>
  <si>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</si>
  <si>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</si>
  <si>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</si>
  <si>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</si>
  <si>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</si>
  <si>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</si>
  <si>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</si>
  <si>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</si>
  <si>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</si>
  <si>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</si>
  <si>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</si>
  <si>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</si>
  <si>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</si>
  <si>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</si>
  <si>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</si>
  <si>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</si>
  <si>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</si>
  <si>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</si>
  <si>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</si>
  <si>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</si>
  <si>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</si>
  <si>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</si>
  <si>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</si>
  <si>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</si>
  <si>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</si>
  <si>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</si>
  <si>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</si>
  <si>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</si>
  <si>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</si>
  <si>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</si>
  <si>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</si>
  <si>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</si>
  <si>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</si>
  <si>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</si>
  <si>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</si>
  <si>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</si>
  <si>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</si>
  <si>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</si>
  <si>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</si>
  <si>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</si>
  <si>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</si>
  <si>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</si>
  <si>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</si>
  <si>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</si>
  <si>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</si>
  <si>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</si>
  <si>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</si>
  <si>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</si>
  <si>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</si>
  <si>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</si>
  <si>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</si>
  <si>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</si>
  <si>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</si>
  <si>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</si>
  <si>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</si>
  <si>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</si>
  <si>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</si>
  <si>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</si>
  <si>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</si>
  <si>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</si>
  <si>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</si>
  <si>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</si>
  <si>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</si>
  <si>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</si>
  <si>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</si>
  <si>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</si>
  <si>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</si>
  <si>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</si>
  <si>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</si>
  <si>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</si>
  <si>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</si>
  <si>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</si>
  <si>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</si>
  <si>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</si>
  <si>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</si>
  <si>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</si>
  <si>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</si>
  <si>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</si>
  <si>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</si>
  <si>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</si>
  <si>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</si>
  <si>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</si>
  <si>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</si>
  <si>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</si>
  <si>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</si>
  <si>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</si>
  <si>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</si>
  <si>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</si>
  <si>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</si>
  <si>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</si>
  <si>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</si>
  <si>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</si>
  <si>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</si>
  <si>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</si>
  <si>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</si>
  <si>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</si>
  <si>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</si>
  <si>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</si>
  <si>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</si>
  <si>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</si>
  <si>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</si>
  <si>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</si>
  <si>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</si>
  <si>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</si>
  <si>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</si>
  <si>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</si>
  <si>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</si>
  <si>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</si>
  <si>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</si>
  <si>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</si>
  <si>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</si>
  <si>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</si>
  <si>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</si>
  <si>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</si>
  <si>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</si>
  <si>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スズキ</t>
    <phoneticPr fontId="2"/>
  </si>
  <si>
    <t>トミオ</t>
  </si>
  <si>
    <t>鈴木</t>
  </si>
  <si>
    <t>富夫</t>
  </si>
  <si>
    <t>タカハシ</t>
  </si>
  <si>
    <t>リョウジ</t>
  </si>
  <si>
    <t>高橋</t>
  </si>
  <si>
    <t>良次</t>
  </si>
  <si>
    <t>299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</si>
  <si>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</si>
  <si>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</si>
  <si>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</si>
  <si>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</si>
  <si>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0825</t>
    <phoneticPr fontId="2"/>
  </si>
  <si>
    <t>294</t>
    <phoneticPr fontId="2"/>
  </si>
  <si>
    <t>0470</t>
    <phoneticPr fontId="2"/>
  </si>
  <si>
    <t>36</t>
    <phoneticPr fontId="2"/>
  </si>
  <si>
    <t>4353</t>
    <phoneticPr fontId="2"/>
  </si>
  <si>
    <t>2221</t>
    <phoneticPr fontId="2"/>
  </si>
  <si>
    <t>千葉県南房総市合戸７９３</t>
    <phoneticPr fontId="2"/>
  </si>
  <si>
    <t>千葉県南房総市合戸７９３</t>
    <phoneticPr fontId="2"/>
  </si>
  <si>
    <t>4850</t>
    <phoneticPr fontId="2"/>
  </si>
  <si>
    <t>クロカワ</t>
    <phoneticPr fontId="2"/>
  </si>
  <si>
    <t>ナナミ</t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</si>
  <si>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</si>
  <si>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</si>
  <si>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鋸南小学校</t>
    <phoneticPr fontId="2"/>
  </si>
  <si>
    <t>①</t>
    <phoneticPr fontId="2"/>
  </si>
  <si>
    <t>カネキ</t>
    <phoneticPr fontId="2"/>
  </si>
  <si>
    <t>ユア</t>
    <phoneticPr fontId="2"/>
  </si>
  <si>
    <t>鋸南小学校</t>
    <rPh sb="0" eb="2">
      <t>キョナン</t>
    </rPh>
    <rPh sb="2" eb="5">
      <t>ショウガッコウ</t>
    </rPh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</si>
  <si>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</si>
  <si>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</si>
  <si>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ヨシオカ</t>
    <phoneticPr fontId="2"/>
  </si>
  <si>
    <t>コハル</t>
    <phoneticPr fontId="2"/>
  </si>
  <si>
    <t>吉岡</t>
    <rPh sb="0" eb="2">
      <t>ヨシオカ</t>
    </rPh>
    <phoneticPr fontId="2"/>
  </si>
  <si>
    <t>呼春</t>
    <rPh sb="0" eb="1">
      <t>コ</t>
    </rPh>
    <rPh sb="1" eb="2">
      <t>ハル</t>
    </rPh>
    <phoneticPr fontId="2"/>
  </si>
  <si>
    <r>
      <rPr>
        <sz val="11"/>
        <color indexed="8"/>
        <rFont val="ＭＳ Ｐゴシック"/>
        <family val="3"/>
        <charset val="128"/>
      </rPr>
      <t>福坂</t>
    </r>
    <r>
      <rPr>
        <sz val="11"/>
        <color indexed="8"/>
        <rFont val="Calibri"/>
        <family val="2"/>
      </rPr>
      <t xml:space="preserve"> </t>
    </r>
    <phoneticPr fontId="2"/>
  </si>
  <si>
    <t>媛愛</t>
    <phoneticPr fontId="2"/>
  </si>
  <si>
    <t>フクサカ</t>
    <phoneticPr fontId="2"/>
  </si>
  <si>
    <t>ヒヨリ</t>
    <phoneticPr fontId="2"/>
  </si>
  <si>
    <t>カワナ</t>
    <phoneticPr fontId="2"/>
  </si>
  <si>
    <t>トモカ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</si>
  <si>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</si>
  <si>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</si>
  <si>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</si>
  <si>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 xml:space="preserve"> </t>
    </r>
    <phoneticPr fontId="2"/>
  </si>
  <si>
    <t>ひなた</t>
    <phoneticPr fontId="2"/>
  </si>
  <si>
    <t>オオトモ</t>
    <phoneticPr fontId="2"/>
  </si>
  <si>
    <t>ヒナタ</t>
    <phoneticPr fontId="2"/>
  </si>
  <si>
    <t>三芳小学校</t>
    <rPh sb="0" eb="2">
      <t>ミヨシ</t>
    </rPh>
    <rPh sb="2" eb="5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</si>
  <si>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</si>
  <si>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桃佳</t>
    <phoneticPr fontId="2"/>
  </si>
  <si>
    <t>タジマ</t>
    <phoneticPr fontId="2"/>
  </si>
  <si>
    <t>モモカ</t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</si>
  <si>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</si>
  <si>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</si>
  <si>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</si>
  <si>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</si>
  <si>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ハラ</t>
    <phoneticPr fontId="2"/>
  </si>
  <si>
    <t>ハナエ</t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</si>
  <si>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</si>
  <si>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</si>
  <si>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ハセガワ</t>
    <phoneticPr fontId="2"/>
  </si>
  <si>
    <t>マナ</t>
    <phoneticPr fontId="2"/>
  </si>
  <si>
    <t>長谷川</t>
    <phoneticPr fontId="2"/>
  </si>
  <si>
    <t>愛</t>
    <phoneticPr fontId="2"/>
  </si>
  <si>
    <t>フチベ</t>
    <phoneticPr fontId="2"/>
  </si>
  <si>
    <t>ユウナ</t>
    <phoneticPr fontId="2"/>
  </si>
  <si>
    <t>カネキ</t>
    <phoneticPr fontId="2"/>
  </si>
  <si>
    <t>ユヅキ</t>
    <phoneticPr fontId="2"/>
  </si>
  <si>
    <t>ユウミ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</si>
  <si>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</si>
  <si>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</si>
  <si>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富山小学校</t>
    <phoneticPr fontId="2"/>
  </si>
  <si>
    <t>富山小学校</t>
    <phoneticPr fontId="2"/>
  </si>
  <si>
    <t>佐久間</t>
    <rPh sb="0" eb="3">
      <t>サクマ</t>
    </rPh>
    <phoneticPr fontId="2"/>
  </si>
  <si>
    <t>サクマ</t>
    <phoneticPr fontId="2"/>
  </si>
  <si>
    <t>佐久間</t>
    <phoneticPr fontId="2"/>
  </si>
  <si>
    <t>金木</t>
    <rPh sb="0" eb="2">
      <t>カネキ</t>
    </rPh>
    <phoneticPr fontId="2"/>
  </si>
  <si>
    <t>結月</t>
    <rPh sb="0" eb="1">
      <t>ユイ</t>
    </rPh>
    <rPh sb="1" eb="2">
      <t>ツキ</t>
    </rPh>
    <phoneticPr fontId="2"/>
  </si>
  <si>
    <t>優実</t>
    <rPh sb="0" eb="2">
      <t>ユウミ</t>
    </rPh>
    <phoneticPr fontId="2"/>
  </si>
  <si>
    <t>鋸南小学校</t>
    <phoneticPr fontId="2"/>
  </si>
  <si>
    <t>鋸南小学校</t>
    <phoneticPr fontId="2"/>
  </si>
  <si>
    <t>富山小学校</t>
    <phoneticPr fontId="2"/>
  </si>
  <si>
    <t>夏美</t>
    <phoneticPr fontId="2"/>
  </si>
  <si>
    <t>ナツミ</t>
    <phoneticPr fontId="2"/>
  </si>
  <si>
    <t>チームが一つになって、上位進出を目指します。いつも応援してくれるお父さん、お母さんの思いを胸に頑張ります。</t>
    <rPh sb="4" eb="5">
      <t>ヒト</t>
    </rPh>
    <rPh sb="11" eb="13">
      <t>ジョウイ</t>
    </rPh>
    <rPh sb="13" eb="15">
      <t>シンシュツ</t>
    </rPh>
    <rPh sb="16" eb="18">
      <t>メザ</t>
    </rPh>
    <rPh sb="25" eb="27">
      <t>オウエン</t>
    </rPh>
    <rPh sb="33" eb="34">
      <t>トウ</t>
    </rPh>
    <rPh sb="38" eb="39">
      <t>カア</t>
    </rPh>
    <rPh sb="42" eb="43">
      <t>オモ</t>
    </rPh>
    <rPh sb="45" eb="46">
      <t>ムネ</t>
    </rPh>
    <rPh sb="47" eb="49">
      <t>ガンバ</t>
    </rPh>
    <phoneticPr fontId="2"/>
  </si>
  <si>
    <t>鈴木</t>
    <rPh sb="0" eb="2">
      <t>スズキ</t>
    </rPh>
    <phoneticPr fontId="2"/>
  </si>
  <si>
    <t>和美</t>
    <rPh sb="0" eb="2">
      <t>カズミ</t>
    </rPh>
    <phoneticPr fontId="2"/>
  </si>
  <si>
    <t>スズキ</t>
    <phoneticPr fontId="2"/>
  </si>
  <si>
    <t>カズミ</t>
    <phoneticPr fontId="2"/>
  </si>
  <si>
    <t>299</t>
    <phoneticPr fontId="2"/>
  </si>
  <si>
    <t>2223</t>
    <phoneticPr fontId="2"/>
  </si>
  <si>
    <t>千葉県南房総市上堀１０１９</t>
    <phoneticPr fontId="2"/>
  </si>
  <si>
    <t>千葉県南房総市高崎1２９３-３２</t>
    <rPh sb="0" eb="3">
      <t>チバケン</t>
    </rPh>
    <rPh sb="3" eb="7">
      <t>ミナミボウソウシ</t>
    </rPh>
    <rPh sb="7" eb="9">
      <t>タカサキ</t>
    </rPh>
    <phoneticPr fontId="2"/>
  </si>
  <si>
    <t>0470</t>
    <phoneticPr fontId="2"/>
  </si>
  <si>
    <t>57</t>
    <phoneticPr fontId="2"/>
  </si>
  <si>
    <t>3164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</si>
</sst>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U11" sqref="AU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114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430150102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23001</v>
      </c>
      <c r="K5" s="126"/>
      <c r="L5" s="126"/>
      <c r="M5" s="126"/>
      <c r="N5" s="126"/>
      <c r="O5" s="126"/>
      <c r="P5" s="179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80" t="s">
        <v>136</v>
      </c>
      <c r="AF5" s="179"/>
      <c r="AG5" s="179"/>
      <c r="AH5" s="179"/>
      <c r="AI5" s="179"/>
      <c r="AJ5" s="179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137</v>
      </c>
      <c r="D7" s="89"/>
      <c r="E7" s="114" t="s">
        <v>138</v>
      </c>
      <c r="F7" s="90"/>
      <c r="G7" s="71">
        <v>505932341</v>
      </c>
      <c r="H7" s="71"/>
      <c r="I7" s="71"/>
      <c r="J7" s="71">
        <v>18487</v>
      </c>
      <c r="K7" s="71"/>
      <c r="L7" s="71"/>
      <c r="M7" s="71">
        <v>378401</v>
      </c>
      <c r="N7" s="71"/>
      <c r="O7" s="71"/>
      <c r="P7" s="68" t="s">
        <v>7</v>
      </c>
      <c r="Q7" s="69"/>
      <c r="R7" s="87" t="s">
        <v>150</v>
      </c>
      <c r="S7" s="87"/>
      <c r="T7" s="87"/>
      <c r="U7" s="87"/>
      <c r="V7" s="30" t="s">
        <v>8</v>
      </c>
      <c r="W7" s="86" t="s">
        <v>151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7" t="s">
        <v>152</v>
      </c>
      <c r="AM7" s="127"/>
      <c r="AN7" s="127"/>
      <c r="AO7" s="127"/>
      <c r="AP7" s="127"/>
      <c r="AQ7" s="127"/>
      <c r="AR7" s="127"/>
      <c r="AS7" s="39" t="s">
        <v>10</v>
      </c>
      <c r="AT7" s="235">
        <v>56</v>
      </c>
    </row>
    <row r="8" spans="1:51" ht="18" customHeight="1">
      <c r="A8" s="78"/>
      <c r="B8" s="79"/>
      <c r="C8" s="116" t="s">
        <v>139</v>
      </c>
      <c r="D8" s="117"/>
      <c r="E8" s="118" t="s">
        <v>140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8" t="s">
        <v>161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153</v>
      </c>
      <c r="AL8" s="131"/>
      <c r="AM8" s="131"/>
      <c r="AN8" s="131"/>
      <c r="AO8" s="40" t="s">
        <v>11</v>
      </c>
      <c r="AP8" s="131" t="s">
        <v>154</v>
      </c>
      <c r="AQ8" s="131"/>
      <c r="AR8" s="131"/>
      <c r="AS8" s="132"/>
      <c r="AT8" s="235"/>
    </row>
    <row r="9" spans="1:51" ht="14.45" customHeight="1">
      <c r="A9" s="78" t="s">
        <v>82</v>
      </c>
      <c r="B9" s="79"/>
      <c r="C9" s="113" t="s">
        <v>142</v>
      </c>
      <c r="D9" s="89"/>
      <c r="E9" s="89" t="s">
        <v>143</v>
      </c>
      <c r="F9" s="90"/>
      <c r="G9" s="71">
        <v>505933061</v>
      </c>
      <c r="H9" s="71"/>
      <c r="I9" s="71"/>
      <c r="J9" s="71">
        <v>27463</v>
      </c>
      <c r="K9" s="71"/>
      <c r="L9" s="71"/>
      <c r="M9" s="71">
        <v>396449</v>
      </c>
      <c r="N9" s="71"/>
      <c r="O9" s="71"/>
      <c r="P9" s="68" t="s">
        <v>7</v>
      </c>
      <c r="Q9" s="69"/>
      <c r="R9" s="87" t="s">
        <v>156</v>
      </c>
      <c r="S9" s="87"/>
      <c r="T9" s="87"/>
      <c r="U9" s="87"/>
      <c r="V9" s="30" t="s">
        <v>8</v>
      </c>
      <c r="W9" s="86" t="s">
        <v>155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7" t="s">
        <v>157</v>
      </c>
      <c r="AM9" s="127"/>
      <c r="AN9" s="127"/>
      <c r="AO9" s="127"/>
      <c r="AP9" s="127"/>
      <c r="AQ9" s="127"/>
      <c r="AR9" s="127"/>
      <c r="AS9" s="39" t="s">
        <v>126</v>
      </c>
      <c r="AT9" s="236">
        <v>54</v>
      </c>
    </row>
    <row r="10" spans="1:51" ht="18" customHeight="1">
      <c r="A10" s="78"/>
      <c r="B10" s="79"/>
      <c r="C10" s="120" t="s">
        <v>144</v>
      </c>
      <c r="D10" s="117"/>
      <c r="E10" s="117" t="s">
        <v>145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8" t="s">
        <v>236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158</v>
      </c>
      <c r="AL10" s="131"/>
      <c r="AM10" s="131"/>
      <c r="AN10" s="131"/>
      <c r="AO10" s="40" t="s">
        <v>127</v>
      </c>
      <c r="AP10" s="131" t="s">
        <v>159</v>
      </c>
      <c r="AQ10" s="131"/>
      <c r="AR10" s="131"/>
      <c r="AS10" s="132"/>
      <c r="AT10" s="236"/>
    </row>
    <row r="11" spans="1:51" ht="14.45" customHeight="1">
      <c r="A11" s="78" t="s">
        <v>83</v>
      </c>
      <c r="B11" s="79"/>
      <c r="C11" s="113" t="s">
        <v>232</v>
      </c>
      <c r="D11" s="89"/>
      <c r="E11" s="114" t="s">
        <v>233</v>
      </c>
      <c r="F11" s="90"/>
      <c r="G11" s="71">
        <v>505932531</v>
      </c>
      <c r="H11" s="71"/>
      <c r="I11" s="71"/>
      <c r="J11" s="124">
        <v>27462</v>
      </c>
      <c r="K11" s="71"/>
      <c r="L11" s="71"/>
      <c r="M11" s="124">
        <v>396447</v>
      </c>
      <c r="N11" s="71"/>
      <c r="O11" s="71"/>
      <c r="P11" s="68" t="s">
        <v>7</v>
      </c>
      <c r="Q11" s="69"/>
      <c r="R11" s="87" t="s">
        <v>234</v>
      </c>
      <c r="S11" s="87"/>
      <c r="T11" s="87"/>
      <c r="U11" s="87"/>
      <c r="V11" s="30" t="s">
        <v>8</v>
      </c>
      <c r="W11" s="86" t="s">
        <v>235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7" t="s">
        <v>238</v>
      </c>
      <c r="AM11" s="127"/>
      <c r="AN11" s="127"/>
      <c r="AO11" s="127"/>
      <c r="AP11" s="127"/>
      <c r="AQ11" s="127"/>
      <c r="AR11" s="127"/>
      <c r="AS11" s="39" t="s">
        <v>126</v>
      </c>
      <c r="AT11" s="236">
        <v>54</v>
      </c>
    </row>
    <row r="12" spans="1:51" ht="18" customHeight="1">
      <c r="A12" s="78"/>
      <c r="B12" s="79"/>
      <c r="C12" s="116" t="s">
        <v>230</v>
      </c>
      <c r="D12" s="117"/>
      <c r="E12" s="118" t="s">
        <v>231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8" t="s">
        <v>237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239</v>
      </c>
      <c r="AL12" s="131"/>
      <c r="AM12" s="131"/>
      <c r="AN12" s="131"/>
      <c r="AO12" s="40" t="s">
        <v>127</v>
      </c>
      <c r="AP12" s="131" t="s">
        <v>240</v>
      </c>
      <c r="AQ12" s="131"/>
      <c r="AR12" s="131"/>
      <c r="AS12" s="132"/>
      <c r="AT12" s="236"/>
    </row>
    <row r="13" spans="1:51" ht="15" customHeight="1">
      <c r="A13" s="78" t="s">
        <v>84</v>
      </c>
      <c r="B13" s="79"/>
      <c r="C13" s="113" t="s">
        <v>141</v>
      </c>
      <c r="D13" s="89"/>
      <c r="E13" s="89" t="s">
        <v>143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37"/>
    </row>
    <row r="14" spans="1:51" ht="18" customHeight="1">
      <c r="A14" s="78"/>
      <c r="B14" s="79"/>
      <c r="C14" s="120" t="s">
        <v>144</v>
      </c>
      <c r="D14" s="117"/>
      <c r="E14" s="117" t="s">
        <v>145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37"/>
    </row>
    <row r="15" spans="1:51" ht="15" customHeight="1">
      <c r="A15" s="125" t="s">
        <v>98</v>
      </c>
      <c r="B15" s="79"/>
      <c r="C15" s="137" t="s">
        <v>146</v>
      </c>
      <c r="D15" s="89"/>
      <c r="E15" s="89" t="s">
        <v>147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150</v>
      </c>
      <c r="S15" s="87"/>
      <c r="T15" s="87"/>
      <c r="U15" s="87"/>
      <c r="V15" s="29" t="s">
        <v>8</v>
      </c>
      <c r="W15" s="86" t="s">
        <v>160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7" t="s">
        <v>157</v>
      </c>
      <c r="AM15" s="127"/>
      <c r="AN15" s="127"/>
      <c r="AO15" s="127"/>
      <c r="AP15" s="127"/>
      <c r="AQ15" s="127"/>
      <c r="AR15" s="127"/>
      <c r="AS15" s="39" t="s">
        <v>126</v>
      </c>
      <c r="AT15" s="236">
        <v>56</v>
      </c>
    </row>
    <row r="16" spans="1:51" ht="18" customHeight="1">
      <c r="A16" s="78"/>
      <c r="B16" s="79"/>
      <c r="C16" s="120" t="s">
        <v>148</v>
      </c>
      <c r="D16" s="117"/>
      <c r="E16" s="117" t="s">
        <v>149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8" t="s">
        <v>162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153</v>
      </c>
      <c r="AL16" s="131"/>
      <c r="AM16" s="131"/>
      <c r="AN16" s="131"/>
      <c r="AO16" s="40" t="s">
        <v>127</v>
      </c>
      <c r="AP16" s="131" t="s">
        <v>163</v>
      </c>
      <c r="AQ16" s="131"/>
      <c r="AR16" s="131"/>
      <c r="AS16" s="132"/>
      <c r="AT16" s="236"/>
    </row>
    <row r="17" spans="1:46">
      <c r="A17" s="78" t="s">
        <v>0</v>
      </c>
      <c r="B17" s="79"/>
      <c r="C17" s="138" t="str">
        <f>IF(P16="","",P16)</f>
        <v>千葉県南房総市合戸７９３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8" t="str">
        <f>IF(AL15="","",AL15&amp;"-"&amp;AK16&amp;"-"&amp;AP16)</f>
        <v>0470-57-4850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6130</v>
      </c>
      <c r="F21" s="57"/>
      <c r="G21" s="57">
        <v>4721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8" t="s">
        <v>99</v>
      </c>
      <c r="Q23" s="121"/>
      <c r="R23" s="121"/>
      <c r="S23" s="121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6" t="s">
        <v>169</v>
      </c>
      <c r="C25" s="113" t="s">
        <v>164</v>
      </c>
      <c r="D25" s="89"/>
      <c r="E25" s="114" t="s">
        <v>165</v>
      </c>
      <c r="F25" s="90"/>
      <c r="G25" s="100">
        <v>6</v>
      </c>
      <c r="H25" s="96"/>
      <c r="I25" s="94" t="s">
        <v>168</v>
      </c>
      <c r="J25" s="95"/>
      <c r="K25" s="95"/>
      <c r="L25" s="96"/>
      <c r="M25" s="100">
        <v>519995859</v>
      </c>
      <c r="N25" s="95"/>
      <c r="O25" s="96"/>
      <c r="P25" s="100">
        <v>156</v>
      </c>
      <c r="Q25" s="95"/>
      <c r="R25" s="95"/>
      <c r="S25" s="95"/>
      <c r="T25" s="101"/>
      <c r="U25" s="1"/>
      <c r="V25" s="1"/>
      <c r="W25" s="1"/>
      <c r="X25" s="1"/>
      <c r="Y25" s="103">
        <v>8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166</v>
      </c>
      <c r="D26" s="117"/>
      <c r="E26" s="118" t="s">
        <v>167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170</v>
      </c>
      <c r="D27" s="89"/>
      <c r="E27" s="114" t="s">
        <v>171</v>
      </c>
      <c r="F27" s="90"/>
      <c r="G27" s="100">
        <v>6</v>
      </c>
      <c r="H27" s="96"/>
      <c r="I27" s="94" t="s">
        <v>172</v>
      </c>
      <c r="J27" s="95"/>
      <c r="K27" s="95"/>
      <c r="L27" s="96"/>
      <c r="M27" s="100">
        <v>519995866</v>
      </c>
      <c r="N27" s="95"/>
      <c r="O27" s="96"/>
      <c r="P27" s="100">
        <v>158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173</v>
      </c>
      <c r="D28" s="117"/>
      <c r="E28" s="118" t="s">
        <v>174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175</v>
      </c>
      <c r="D29" s="89"/>
      <c r="E29" s="114" t="s">
        <v>176</v>
      </c>
      <c r="F29" s="90"/>
      <c r="G29" s="100">
        <v>6</v>
      </c>
      <c r="H29" s="96"/>
      <c r="I29" s="94" t="s">
        <v>172</v>
      </c>
      <c r="J29" s="95"/>
      <c r="K29" s="95"/>
      <c r="L29" s="96"/>
      <c r="M29" s="100">
        <v>520470826</v>
      </c>
      <c r="N29" s="95"/>
      <c r="O29" s="96"/>
      <c r="P29" s="100">
        <v>166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177</v>
      </c>
      <c r="D30" s="117"/>
      <c r="E30" s="118" t="s">
        <v>178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181</v>
      </c>
      <c r="D31" s="89"/>
      <c r="E31" s="114" t="s">
        <v>182</v>
      </c>
      <c r="F31" s="90"/>
      <c r="G31" s="100">
        <v>6</v>
      </c>
      <c r="H31" s="96"/>
      <c r="I31" s="94" t="s">
        <v>224</v>
      </c>
      <c r="J31" s="95"/>
      <c r="K31" s="95"/>
      <c r="L31" s="96"/>
      <c r="M31" s="100">
        <v>522112410</v>
      </c>
      <c r="N31" s="95"/>
      <c r="O31" s="96"/>
      <c r="P31" s="100">
        <v>154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20" t="s">
        <v>179</v>
      </c>
      <c r="D32" s="117"/>
      <c r="E32" s="118" t="s">
        <v>180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183</v>
      </c>
      <c r="D33" s="89"/>
      <c r="E33" s="114" t="s">
        <v>184</v>
      </c>
      <c r="F33" s="90"/>
      <c r="G33" s="100">
        <v>5</v>
      </c>
      <c r="H33" s="96"/>
      <c r="I33" s="94" t="s">
        <v>185</v>
      </c>
      <c r="J33" s="95"/>
      <c r="K33" s="95"/>
      <c r="L33" s="96"/>
      <c r="M33" s="100">
        <v>523039501</v>
      </c>
      <c r="N33" s="95"/>
      <c r="O33" s="96"/>
      <c r="P33" s="100">
        <v>158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186</v>
      </c>
      <c r="D34" s="117"/>
      <c r="E34" s="118" t="s">
        <v>187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190</v>
      </c>
      <c r="D35" s="89"/>
      <c r="E35" s="114" t="s">
        <v>191</v>
      </c>
      <c r="F35" s="90"/>
      <c r="G35" s="100">
        <v>5</v>
      </c>
      <c r="H35" s="96"/>
      <c r="I35" s="94" t="s">
        <v>192</v>
      </c>
      <c r="J35" s="95"/>
      <c r="K35" s="95"/>
      <c r="L35" s="96"/>
      <c r="M35" s="100">
        <v>523138648</v>
      </c>
      <c r="N35" s="95"/>
      <c r="O35" s="96"/>
      <c r="P35" s="100">
        <v>142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20" t="s">
        <v>188</v>
      </c>
      <c r="D36" s="117"/>
      <c r="E36" s="118" t="s">
        <v>189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195</v>
      </c>
      <c r="D37" s="89"/>
      <c r="E37" s="114" t="s">
        <v>196</v>
      </c>
      <c r="F37" s="90"/>
      <c r="G37" s="100">
        <v>5</v>
      </c>
      <c r="H37" s="96"/>
      <c r="I37" s="94" t="s">
        <v>192</v>
      </c>
      <c r="J37" s="95"/>
      <c r="K37" s="95"/>
      <c r="L37" s="96"/>
      <c r="M37" s="100">
        <v>523138631</v>
      </c>
      <c r="N37" s="95"/>
      <c r="O37" s="96"/>
      <c r="P37" s="100">
        <v>146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0" t="s">
        <v>193</v>
      </c>
      <c r="D38" s="117"/>
      <c r="E38" s="118" t="s">
        <v>194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197</v>
      </c>
      <c r="D39" s="89"/>
      <c r="E39" s="114" t="s">
        <v>198</v>
      </c>
      <c r="F39" s="90"/>
      <c r="G39" s="100">
        <v>5</v>
      </c>
      <c r="H39" s="96"/>
      <c r="I39" s="94" t="s">
        <v>185</v>
      </c>
      <c r="J39" s="95"/>
      <c r="K39" s="95"/>
      <c r="L39" s="96"/>
      <c r="M39" s="100">
        <v>523039303</v>
      </c>
      <c r="N39" s="95"/>
      <c r="O39" s="96"/>
      <c r="P39" s="100">
        <v>146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199</v>
      </c>
      <c r="D40" s="117"/>
      <c r="E40" s="118" t="s">
        <v>200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201</v>
      </c>
      <c r="D41" s="89"/>
      <c r="E41" s="114" t="s">
        <v>202</v>
      </c>
      <c r="F41" s="90"/>
      <c r="G41" s="100">
        <v>5</v>
      </c>
      <c r="H41" s="96"/>
      <c r="I41" s="94" t="s">
        <v>185</v>
      </c>
      <c r="J41" s="95"/>
      <c r="K41" s="95"/>
      <c r="L41" s="96"/>
      <c r="M41" s="100">
        <v>523039365</v>
      </c>
      <c r="N41" s="95"/>
      <c r="O41" s="96"/>
      <c r="P41" s="100">
        <v>150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203</v>
      </c>
      <c r="D42" s="117"/>
      <c r="E42" s="118" t="s">
        <v>204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205</v>
      </c>
      <c r="D43" s="89"/>
      <c r="E43" s="114" t="s">
        <v>206</v>
      </c>
      <c r="F43" s="90"/>
      <c r="G43" s="100">
        <v>5</v>
      </c>
      <c r="H43" s="96"/>
      <c r="I43" s="94" t="s">
        <v>216</v>
      </c>
      <c r="J43" s="95"/>
      <c r="K43" s="95"/>
      <c r="L43" s="96"/>
      <c r="M43" s="100">
        <v>523039488</v>
      </c>
      <c r="N43" s="95"/>
      <c r="O43" s="96"/>
      <c r="P43" s="100">
        <v>145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207</v>
      </c>
      <c r="D44" s="117"/>
      <c r="E44" s="118" t="s">
        <v>208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219</v>
      </c>
      <c r="D45" s="89"/>
      <c r="E45" s="114" t="s">
        <v>228</v>
      </c>
      <c r="F45" s="90"/>
      <c r="G45" s="100">
        <v>4</v>
      </c>
      <c r="H45" s="96"/>
      <c r="I45" s="94" t="s">
        <v>216</v>
      </c>
      <c r="J45" s="95"/>
      <c r="K45" s="95"/>
      <c r="L45" s="96"/>
      <c r="M45" s="100">
        <v>520951943</v>
      </c>
      <c r="N45" s="95"/>
      <c r="O45" s="96"/>
      <c r="P45" s="100">
        <v>148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218</v>
      </c>
      <c r="D46" s="117"/>
      <c r="E46" s="118" t="s">
        <v>227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209</v>
      </c>
      <c r="D47" s="89"/>
      <c r="E47" s="114" t="s">
        <v>210</v>
      </c>
      <c r="F47" s="90"/>
      <c r="G47" s="100">
        <v>4</v>
      </c>
      <c r="H47" s="96"/>
      <c r="I47" s="94" t="s">
        <v>217</v>
      </c>
      <c r="J47" s="258"/>
      <c r="K47" s="258"/>
      <c r="L47" s="259"/>
      <c r="M47" s="100">
        <v>523039495</v>
      </c>
      <c r="N47" s="95"/>
      <c r="O47" s="96"/>
      <c r="P47" s="100">
        <v>145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214</v>
      </c>
      <c r="D48" s="159"/>
      <c r="E48" s="160" t="s">
        <v>215</v>
      </c>
      <c r="F48" s="161"/>
      <c r="G48" s="153"/>
      <c r="H48" s="154"/>
      <c r="I48" s="260"/>
      <c r="J48" s="261"/>
      <c r="K48" s="261"/>
      <c r="L48" s="262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>
        <v>13</v>
      </c>
      <c r="C49" s="256" t="s">
        <v>211</v>
      </c>
      <c r="D49" s="224"/>
      <c r="E49" s="257" t="s">
        <v>212</v>
      </c>
      <c r="F49" s="225"/>
      <c r="G49" s="213">
        <v>1</v>
      </c>
      <c r="H49" s="215"/>
      <c r="I49" s="263" t="s">
        <v>225</v>
      </c>
      <c r="J49" s="214"/>
      <c r="K49" s="214"/>
      <c r="L49" s="215"/>
      <c r="M49" s="213">
        <v>524316472</v>
      </c>
      <c r="N49" s="214"/>
      <c r="O49" s="215"/>
      <c r="P49" s="213">
        <v>120</v>
      </c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52" t="s">
        <v>221</v>
      </c>
      <c r="D50" s="226"/>
      <c r="E50" s="253" t="s">
        <v>222</v>
      </c>
      <c r="F50" s="227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>
        <v>14</v>
      </c>
      <c r="C51" s="256" t="s">
        <v>219</v>
      </c>
      <c r="D51" s="224"/>
      <c r="E51" s="257" t="s">
        <v>213</v>
      </c>
      <c r="F51" s="225"/>
      <c r="G51" s="213">
        <v>1</v>
      </c>
      <c r="H51" s="215"/>
      <c r="I51" s="263" t="s">
        <v>226</v>
      </c>
      <c r="J51" s="214"/>
      <c r="K51" s="214"/>
      <c r="L51" s="215"/>
      <c r="M51" s="213">
        <v>524316465</v>
      </c>
      <c r="N51" s="214"/>
      <c r="O51" s="215"/>
      <c r="P51" s="213">
        <v>120</v>
      </c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2"/>
      <c r="C52" s="254" t="s">
        <v>220</v>
      </c>
      <c r="D52" s="233"/>
      <c r="E52" s="255" t="s">
        <v>223</v>
      </c>
      <c r="F52" s="234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53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8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鈴木</v>
      </c>
      <c r="D20" s="13" t="str">
        <f>IF(入力!E12="","",入力!E12)</f>
        <v>和美</v>
      </c>
      <c r="E20" s="13" t="str">
        <f>IF(入力!C11="","",入力!C11)</f>
        <v>スズキ</v>
      </c>
      <c r="F20" s="13" t="str">
        <f>IF(入力!E11="","",入力!E11)</f>
        <v>カズミ</v>
      </c>
      <c r="G20" s="13">
        <f>IF(入力!G11="","",入力!G11)</f>
        <v>505932531</v>
      </c>
      <c r="H20" s="13">
        <f>IF(入力!J11="","",入力!J11)</f>
        <v>27462</v>
      </c>
      <c r="I20" s="13">
        <f>IF(入力!M11="","",入力!M11)</f>
        <v>396447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千葉県南房総市高崎1２９３-３２</v>
      </c>
      <c r="U20" s="13" t="str">
        <f>IF(入力!AL11="","",入力!AL11)</f>
        <v>0470</v>
      </c>
      <c r="V20" s="13" t="str">
        <f>IF(入力!AK12="","",入力!AK12)</f>
        <v>57</v>
      </c>
      <c r="W20" s="13" t="str">
        <f>IF(入力!AP12="","",入力!AP12)</f>
        <v>3164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黒川</v>
      </c>
      <c r="D24" s="54" t="str">
        <f>VLOOKUP($B$51,$A$53:$F$352,4)</f>
        <v>菜々美</v>
      </c>
      <c r="E24" s="54" t="str">
        <f>VLOOKUP($B$51,$A$53:$F$352,5)</f>
        <v>クロカワ</v>
      </c>
      <c r="F24" s="54" t="str">
        <f>VLOOKUP($B$51,$A$53:$F$352,6)</f>
        <v>ナナミ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黒川</v>
      </c>
      <c r="D53" s="13" t="str">
        <f>IF(入力!E26="","",入力!E26)</f>
        <v>菜々美</v>
      </c>
      <c r="E53" s="13" t="str">
        <f>IF(入力!C25="","",入力!C25)</f>
        <v>クロカワ</v>
      </c>
      <c r="F53" s="13" t="str">
        <f>IF(入力!E25="","",入力!E25)</f>
        <v>ナナミ</v>
      </c>
      <c r="G53" s="13">
        <f>IF(入力!M25="","",入力!M25)</f>
        <v>519995859</v>
      </c>
      <c r="H53" s="13" t="str">
        <f>IF(入力!I25="","",入力!I25)</f>
        <v>鋸南小学校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金木</v>
      </c>
      <c r="D54" s="13" t="str">
        <f>IF(入力!E28="","",入力!E28)</f>
        <v>結愛</v>
      </c>
      <c r="E54" s="13" t="str">
        <f>IF(入力!C27="","",入力!C27)</f>
        <v>カネキ</v>
      </c>
      <c r="F54" s="13" t="str">
        <f>IF(入力!E27="","",入力!E27)</f>
        <v>ユア</v>
      </c>
      <c r="G54" s="13">
        <f>IF(入力!M27="","",入力!M27)</f>
        <v>519995866</v>
      </c>
      <c r="H54" s="13" t="str">
        <f>IF(入力!I27="","",入力!I27)</f>
        <v>鋸南小学校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吉岡</v>
      </c>
      <c r="D55" s="13" t="str">
        <f>IF(入力!E30="","",入力!E30)</f>
        <v>呼春</v>
      </c>
      <c r="E55" s="13" t="str">
        <f>IF(入力!C29="","",入力!C29)</f>
        <v>ヨシオカ</v>
      </c>
      <c r="F55" s="13" t="str">
        <f>IF(入力!E29="","",入力!E29)</f>
        <v>コハル</v>
      </c>
      <c r="G55" s="13">
        <f>IF(入力!M29="","",入力!M29)</f>
        <v>520470826</v>
      </c>
      <c r="H55" s="13" t="str">
        <f>IF(入力!I29="","",入力!I29)</f>
        <v>鋸南小学校</v>
      </c>
      <c r="I55" s="13">
        <f>IF(入力!G29="","",入力!G29)</f>
        <v>6</v>
      </c>
      <c r="J55" s="13">
        <f>IF(入力!P29="","",入力!P29)</f>
        <v>166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福坂 </v>
      </c>
      <c r="D56" s="13" t="str">
        <f>IF(入力!E32="","",入力!E32)</f>
        <v>媛愛</v>
      </c>
      <c r="E56" s="13" t="str">
        <f>IF(入力!C31="","",入力!C31)</f>
        <v>フクサカ</v>
      </c>
      <c r="F56" s="13" t="str">
        <f>IF(入力!E31="","",入力!E31)</f>
        <v>ヒヨリ</v>
      </c>
      <c r="G56" s="13">
        <f>IF(入力!M31="","",入力!M31)</f>
        <v>522112410</v>
      </c>
      <c r="H56" s="13" t="str">
        <f>IF(入力!I31="","",入力!I31)</f>
        <v>鋸南小学校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川名</v>
      </c>
      <c r="D57" s="13" t="str">
        <f>IF(入力!E34="","",入力!E34)</f>
        <v>智香</v>
      </c>
      <c r="E57" s="13" t="str">
        <f>IF(入力!C33="","",入力!C33)</f>
        <v>カワナ</v>
      </c>
      <c r="F57" s="13" t="str">
        <f>IF(入力!E33="","",入力!E33)</f>
        <v>トモカ</v>
      </c>
      <c r="G57" s="13">
        <f>IF(入力!M33="","",入力!M33)</f>
        <v>523039501</v>
      </c>
      <c r="H57" s="13" t="str">
        <f>IF(入力!I33="","",入力!I33)</f>
        <v>富山小学校</v>
      </c>
      <c r="I57" s="13">
        <f>IF(入力!G33="","",入力!G33)</f>
        <v>5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大友 </v>
      </c>
      <c r="D58" s="13" t="str">
        <f>IF(入力!E36="","",入力!E36)</f>
        <v>ひなた</v>
      </c>
      <c r="E58" s="13" t="str">
        <f>IF(入力!C35="","",入力!C35)</f>
        <v>オオトモ</v>
      </c>
      <c r="F58" s="13" t="str">
        <f>IF(入力!E35="","",入力!E35)</f>
        <v>ヒナタ</v>
      </c>
      <c r="G58" s="13">
        <f>IF(入力!M35="","",入力!M35)</f>
        <v>523138648</v>
      </c>
      <c r="H58" s="13" t="str">
        <f>IF(入力!I35="","",入力!I35)</f>
        <v>三芳小学校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田嶋</v>
      </c>
      <c r="D59" s="13" t="str">
        <f>IF(入力!E38="","",入力!E38)</f>
        <v>桃佳</v>
      </c>
      <c r="E59" s="13" t="str">
        <f>IF(入力!C37="","",入力!C37)</f>
        <v>タジマ</v>
      </c>
      <c r="F59" s="13" t="str">
        <f>IF(入力!E37="","",入力!E37)</f>
        <v>モモカ</v>
      </c>
      <c r="G59" s="13">
        <f>IF(入力!M37="","",入力!M37)</f>
        <v>523138631</v>
      </c>
      <c r="H59" s="13" t="str">
        <f>IF(入力!I37="","",入力!I37)</f>
        <v>三芳小学校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智歩</v>
      </c>
      <c r="E60" s="13" t="str">
        <f>IF(入力!C39="","",入力!C39)</f>
        <v>イシイ</v>
      </c>
      <c r="F60" s="13" t="str">
        <f>IF(入力!E39="","",入力!E39)</f>
        <v>チホ</v>
      </c>
      <c r="G60" s="13">
        <f>IF(入力!M39="","",入力!M39)</f>
        <v>523039303</v>
      </c>
      <c r="H60" s="13" t="str">
        <f>IF(入力!I39="","",入力!I39)</f>
        <v>富山小学校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原</v>
      </c>
      <c r="D61" s="13" t="str">
        <f>IF(入力!E42="","",入力!E42)</f>
        <v>華瑛</v>
      </c>
      <c r="E61" s="13" t="str">
        <f>IF(入力!C41="","",入力!C41)</f>
        <v>ハラ</v>
      </c>
      <c r="F61" s="13" t="str">
        <f>IF(入力!E41="","",入力!E41)</f>
        <v>ハナエ</v>
      </c>
      <c r="G61" s="13">
        <f>IF(入力!M41="","",入力!M41)</f>
        <v>523039365</v>
      </c>
      <c r="H61" s="13" t="str">
        <f>IF(入力!I41="","",入力!I41)</f>
        <v>富山小学校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長谷川</v>
      </c>
      <c r="D62" s="13" t="str">
        <f>IF(入力!E44="","",入力!E44)</f>
        <v>愛</v>
      </c>
      <c r="E62" s="13" t="str">
        <f>IF(入力!C43="","",入力!C43)</f>
        <v>ハセガワ</v>
      </c>
      <c r="F62" s="13" t="str">
        <f>IF(入力!E43="","",入力!E43)</f>
        <v>マナ</v>
      </c>
      <c r="G62" s="13">
        <f>IF(入力!M43="","",入力!M43)</f>
        <v>523039488</v>
      </c>
      <c r="H62" s="13" t="str">
        <f>IF(入力!I43="","",入力!I43)</f>
        <v>富山小学校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佐久間</v>
      </c>
      <c r="D63" s="13" t="str">
        <f>IF(入力!E46="","",入力!E46)</f>
        <v>夏美</v>
      </c>
      <c r="E63" s="13" t="str">
        <f>IF(入力!C45="","",入力!C45)</f>
        <v>サクマ</v>
      </c>
      <c r="F63" s="13" t="str">
        <f>IF(入力!E45="","",入力!E45)</f>
        <v>ナツミ</v>
      </c>
      <c r="G63" s="13">
        <f>IF(入力!M45="","",入力!M45)</f>
        <v>520951943</v>
      </c>
      <c r="H63" s="13" t="str">
        <f>IF(入力!I45="","",入力!I45)</f>
        <v>富山小学校</v>
      </c>
      <c r="I63" s="13">
        <f>IF(入力!G45="","",入力!G45)</f>
        <v>4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渕邉 </v>
      </c>
      <c r="D64" s="13" t="str">
        <f>IF(入力!E48="","",入力!E48)</f>
        <v>柚奈</v>
      </c>
      <c r="E64" s="13" t="str">
        <f>IF(入力!C47="","",入力!C47)</f>
        <v>フチベ</v>
      </c>
      <c r="F64" s="13" t="str">
        <f>IF(入力!E47="","",入力!E47)</f>
        <v>ユウナ</v>
      </c>
      <c r="G64" s="13">
        <f>IF(入力!M47="","",入力!M47)</f>
        <v>523039495</v>
      </c>
      <c r="H64" s="13" t="str">
        <f>IF(入力!I47="","",入力!I47)</f>
        <v>富山小学校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金木</v>
      </c>
      <c r="D65" s="13" t="str">
        <f>IF(入力!E50="","",入力!E50)</f>
        <v>結月</v>
      </c>
      <c r="E65" s="13" t="str">
        <f>IF(入力!C49="","",入力!C49)</f>
        <v>カネキ</v>
      </c>
      <c r="F65" s="13" t="str">
        <f>IF(入力!E49="","",入力!E49)</f>
        <v>ユヅキ</v>
      </c>
      <c r="G65" s="13">
        <f>IF(入力!M49="","",入力!M49)</f>
        <v>524316472</v>
      </c>
      <c r="H65" s="13" t="str">
        <f>IF(入力!I49="","",入力!I49)</f>
        <v>鋸南小学校</v>
      </c>
      <c r="I65" s="13">
        <f>IF(入力!G49="","",入力!G49)</f>
        <v>1</v>
      </c>
      <c r="J65" s="13">
        <f>IF(入力!P49="","",入力!P49)</f>
        <v>120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佐久間</v>
      </c>
      <c r="D66" s="13" t="str">
        <f>IF(入力!E52="","",入力!E52)</f>
        <v>優実</v>
      </c>
      <c r="E66" s="13" t="str">
        <f>IF(入力!C51="","",入力!C51)</f>
        <v>サクマ</v>
      </c>
      <c r="F66" s="13" t="str">
        <f>IF(入力!E51="","",入力!E51)</f>
        <v>ユウミ</v>
      </c>
      <c r="G66" s="13">
        <f>IF(入力!M51="","",入力!M51)</f>
        <v>524316465</v>
      </c>
      <c r="H66" s="13" t="str">
        <f>IF(入力!I51="","",入力!I51)</f>
        <v>富山小学校</v>
      </c>
      <c r="I66" s="13">
        <f>IF(入力!G51="","",入力!G51)</f>
        <v>1</v>
      </c>
      <c r="J66" s="13">
        <f>IF(入力!P51="","",入力!P51)</f>
        <v>120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2024-09-17T11:56:36Z</dcterms:modified>
</cp:coreProperties>
</file>