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<sst xmlns="http://schemas.openxmlformats.org/spreadsheetml/2006/main" count="420" uniqueCount="286">
  <si>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</si>
  <si>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</si>
  <si>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</si>
  <si>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</si>
  <si>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</si>
  <si>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</si>
  <si>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</si>
  <si>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</si>
  <si>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</si>
  <si>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</si>
  <si>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</si>
  <si>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</si>
  <si>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</si>
  <si>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</si>
  <si>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</si>
  <si>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</si>
  <si>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</si>
  <si>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</si>
  <si>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</si>
  <si>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</si>
  <si>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</si>
  <si>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</si>
  <si>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</si>
  <si>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</si>
  <si>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</si>
  <si>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</si>
  <si>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</si>
  <si>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</si>
  <si>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</si>
  <si>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</si>
  <si>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</si>
  <si>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</si>
  <si>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</si>
  <si>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</si>
  <si>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</si>
  <si>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</si>
  <si>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</si>
  <si>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</si>
  <si>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</si>
  <si>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</si>
  <si>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</si>
  <si>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</si>
  <si>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</si>
  <si>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</si>
  <si>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</si>
  <si>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</si>
  <si>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</si>
  <si>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</si>
  <si>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</si>
  <si>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</si>
  <si>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</si>
  <si>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</si>
  <si>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</si>
  <si>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</si>
  <si>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</si>
  <si>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</si>
  <si>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</si>
  <si>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</si>
  <si>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</si>
  <si>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</si>
  <si>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</si>
  <si>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</si>
  <si>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</si>
  <si>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</si>
  <si>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</si>
  <si>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</si>
  <si>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</si>
  <si>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</si>
  <si>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</si>
  <si>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</si>
  <si>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</si>
  <si>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</si>
  <si>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</si>
  <si>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</si>
  <si>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</si>
  <si>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</si>
  <si>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</si>
  <si>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</si>
  <si>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</si>
  <si>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</si>
  <si>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</si>
  <si>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</si>
  <si>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</si>
  <si>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</si>
  <si>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</si>
  <si>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</si>
  <si>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</si>
  <si>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</si>
  <si>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</si>
  <si>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</si>
  <si>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</si>
  <si>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</si>
  <si>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</si>
  <si>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</si>
  <si>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</si>
  <si>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</si>
  <si>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</si>
  <si>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</si>
  <si>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</si>
  <si>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</si>
  <si>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</si>
  <si>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</si>
  <si>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</si>
  <si>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</si>
  <si>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</si>
  <si>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</si>
  <si>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</si>
  <si>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</si>
  <si>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</si>
  <si>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</si>
  <si>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</si>
  <si>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</si>
  <si>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</si>
  <si>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</si>
  <si>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</si>
  <si>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</si>
  <si>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</si>
  <si>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</si>
  <si>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</si>
  <si>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</si>
  <si>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</si>
  <si>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</si>
  <si>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</si>
  <si>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</si>
  <si>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</si>
  <si>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</si>
  <si>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</si>
  <si>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</si>
  <si>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</si>
  <si>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</si>
  <si>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</si>
  <si>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</si>
  <si>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</si>
  <si>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</si>
  <si>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</si>
  <si>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</si>
  <si>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</si>
  <si>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</si>
  <si>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</si>
  <si>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</si>
  <si>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</si>
  <si>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</si>
  <si>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</si>
  <si>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</si>
  <si>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</si>
  <si>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</si>
  <si>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</si>
  <si>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</si>
  <si>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</si>
  <si>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</si>
  <si>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</si>
  <si>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</si>
  <si>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</si>
  <si>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</si>
  <si>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</si>
  <si>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</si>
  <si>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</si>
  <si>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</si>
  <si>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</si>
  <si>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</si>
  <si>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</si>
  <si>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</si>
  <si>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</si>
  <si>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</si>
  <si>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</si>
  <si>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</si>
  <si>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</si>
  <si>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</si>
  <si>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</si>
  <si>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</si>
  <si>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</si>
  <si>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</si>
  <si>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</si>
  <si>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</si>
  <si>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</si>
  <si>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</si>
  <si>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</si>
  <si>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</si>
  <si>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</si>
  <si>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</si>
  <si>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</si>
  <si>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</si>
  <si>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</si>
  <si>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</si>
  <si>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</si>
  <si>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</si>
  <si>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</si>
  <si>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</si>
  <si>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</si>
  <si>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</si>
  <si>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</si>
  <si>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</si>
  <si>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</si>
  <si>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</si>
  <si>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</si>
  <si>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</si>
  <si>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</si>
  <si>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</si>
  <si>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</si>
  <si>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</si>
  <si>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rPh sb="2" eb="5">
      <t>ウチボウセン</t>
    </rPh>
    <phoneticPr fontId="2"/>
  </si>
  <si>
    <t>岩井</t>
    <rPh sb="0" eb="2">
      <t>イワイ</t>
    </rPh>
    <phoneticPr fontId="2"/>
  </si>
  <si>
    <t>岩井ジュニア・シックス</t>
    <rPh sb="0" eb="2">
      <t>イワイ</t>
    </rPh>
    <phoneticPr fontId="2"/>
  </si>
  <si>
    <t>イワイ　ジュニア・シックス</t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</si>
  <si>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</si>
  <si>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高橋</t>
    <rPh sb="0" eb="2">
      <t>タカハシ</t>
    </rPh>
    <phoneticPr fontId="2"/>
  </si>
  <si>
    <t>良次</t>
    <rPh sb="0" eb="2">
      <t>リョウジ</t>
    </rPh>
    <phoneticPr fontId="2"/>
  </si>
  <si>
    <t>リョウジ</t>
    <phoneticPr fontId="2"/>
  </si>
  <si>
    <t>鈴木</t>
    <rPh sb="0" eb="2">
      <t>スズキ</t>
    </rPh>
    <phoneticPr fontId="2"/>
  </si>
  <si>
    <t>富夫</t>
    <rPh sb="0" eb="2">
      <t>トミオ</t>
    </rPh>
    <phoneticPr fontId="2"/>
  </si>
  <si>
    <t>和美</t>
    <rPh sb="0" eb="2">
      <t>カズミ</t>
    </rPh>
    <phoneticPr fontId="2"/>
  </si>
  <si>
    <t>スズキ</t>
    <phoneticPr fontId="2"/>
  </si>
  <si>
    <t>トミオ</t>
    <phoneticPr fontId="2"/>
  </si>
  <si>
    <t>カズミ</t>
    <phoneticPr fontId="2"/>
  </si>
  <si>
    <t>鈴木</t>
    <phoneticPr fontId="2"/>
  </si>
  <si>
    <t>和美</t>
    <phoneticPr fontId="2"/>
  </si>
  <si>
    <t>スズキ</t>
    <phoneticPr fontId="2"/>
  </si>
  <si>
    <t>カズミ</t>
    <phoneticPr fontId="2"/>
  </si>
  <si>
    <t>高橋</t>
    <phoneticPr fontId="2"/>
  </si>
  <si>
    <t>良次</t>
    <phoneticPr fontId="2"/>
  </si>
  <si>
    <t>タカハシ</t>
    <phoneticPr fontId="2"/>
  </si>
  <si>
    <t>299</t>
    <phoneticPr fontId="2"/>
  </si>
  <si>
    <t>2221</t>
    <phoneticPr fontId="2"/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</si>
  <si>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</si>
  <si>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</si>
  <si>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</si>
  <si>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</si>
  <si>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</si>
  <si>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</si>
  <si>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</si>
  <si>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</si>
  <si>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36</t>
    <phoneticPr fontId="2"/>
  </si>
  <si>
    <t>4353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</si>
  <si>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</si>
  <si>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</si>
  <si>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57</t>
    <phoneticPr fontId="2"/>
  </si>
  <si>
    <t>3164</t>
    <phoneticPr fontId="2"/>
  </si>
  <si>
    <t>千葉県南房総市合戸７９３</t>
    <phoneticPr fontId="2"/>
  </si>
  <si>
    <t>2221</t>
    <phoneticPr fontId="2"/>
  </si>
  <si>
    <t>4850</t>
    <phoneticPr fontId="2"/>
  </si>
  <si>
    <t>①</t>
    <phoneticPr fontId="2"/>
  </si>
  <si>
    <t>忍足</t>
    <rPh sb="0" eb="2">
      <t>オシダリ</t>
    </rPh>
    <phoneticPr fontId="2"/>
  </si>
  <si>
    <t>向葵</t>
    <rPh sb="0" eb="1">
      <t>ム</t>
    </rPh>
    <rPh sb="1" eb="2">
      <t>アオイ</t>
    </rPh>
    <phoneticPr fontId="2"/>
  </si>
  <si>
    <t>アオイ</t>
    <phoneticPr fontId="2"/>
  </si>
  <si>
    <t>富山小学校</t>
    <rPh sb="0" eb="2">
      <t>トミヤマ</t>
    </rPh>
    <rPh sb="2" eb="5">
      <t>ショウガッコウ</t>
    </rPh>
    <phoneticPr fontId="2"/>
  </si>
  <si>
    <t>渡辺</t>
    <rPh sb="0" eb="2">
      <t>ワタナベ</t>
    </rPh>
    <phoneticPr fontId="2"/>
  </si>
  <si>
    <t>ふた葉</t>
    <rPh sb="2" eb="3">
      <t>バ</t>
    </rPh>
    <phoneticPr fontId="2"/>
  </si>
  <si>
    <t>ワタバベ</t>
    <phoneticPr fontId="2"/>
  </si>
  <si>
    <t>フタバ</t>
    <phoneticPr fontId="2"/>
  </si>
  <si>
    <t>髙山</t>
    <rPh sb="0" eb="1">
      <t>タカ</t>
    </rPh>
    <rPh sb="1" eb="2">
      <t>ヤマ</t>
    </rPh>
    <phoneticPr fontId="2"/>
  </si>
  <si>
    <t>なる</t>
    <phoneticPr fontId="2"/>
  </si>
  <si>
    <t>タカヤマ</t>
    <phoneticPr fontId="2"/>
  </si>
  <si>
    <t>ナル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</si>
  <si>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</si>
  <si>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</si>
  <si>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</si>
  <si>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</si>
  <si>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</si>
  <si>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</si>
  <si>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忍足</t>
    <phoneticPr fontId="2"/>
  </si>
  <si>
    <t>オシダリ</t>
    <phoneticPr fontId="2"/>
  </si>
  <si>
    <t>さや</t>
    <phoneticPr fontId="2"/>
  </si>
  <si>
    <t>サヤ</t>
    <phoneticPr fontId="2"/>
  </si>
  <si>
    <t>佐野</t>
    <rPh sb="0" eb="2">
      <t>サノ</t>
    </rPh>
    <phoneticPr fontId="2"/>
  </si>
  <si>
    <t>サノ</t>
    <phoneticPr fontId="2"/>
  </si>
  <si>
    <t>碧</t>
    <rPh sb="0" eb="1">
      <t>アオ</t>
    </rPh>
    <phoneticPr fontId="2"/>
  </si>
  <si>
    <t>原</t>
    <rPh sb="0" eb="1">
      <t>ハラ</t>
    </rPh>
    <phoneticPr fontId="2"/>
  </si>
  <si>
    <t>茉梨瑛</t>
    <phoneticPr fontId="2"/>
  </si>
  <si>
    <t>ハラ</t>
    <phoneticPr fontId="2"/>
  </si>
  <si>
    <t>マリエ</t>
    <phoneticPr fontId="2"/>
  </si>
  <si>
    <t>廣田</t>
    <rPh sb="0" eb="2">
      <t>ヒロタ</t>
    </rPh>
    <phoneticPr fontId="2"/>
  </si>
  <si>
    <t>はな</t>
    <phoneticPr fontId="2"/>
  </si>
  <si>
    <t>ヒロタ</t>
    <phoneticPr fontId="2"/>
  </si>
  <si>
    <t>ハナ</t>
    <phoneticPr fontId="2"/>
  </si>
  <si>
    <t>アオキ</t>
    <phoneticPr fontId="2"/>
  </si>
  <si>
    <t>青木</t>
    <rPh sb="0" eb="2">
      <t>アオキ</t>
    </rPh>
    <phoneticPr fontId="2"/>
  </si>
  <si>
    <t>愛実</t>
    <rPh sb="0" eb="2">
      <t>マナミ</t>
    </rPh>
    <phoneticPr fontId="2"/>
  </si>
  <si>
    <t>マナミ</t>
    <phoneticPr fontId="2"/>
  </si>
  <si>
    <t>アベ</t>
    <phoneticPr fontId="2"/>
  </si>
  <si>
    <t>安部</t>
    <rPh sb="0" eb="2">
      <t>アベ</t>
    </rPh>
    <phoneticPr fontId="2"/>
  </si>
  <si>
    <t>ひなた</t>
    <phoneticPr fontId="2"/>
  </si>
  <si>
    <t>ヒナタ</t>
    <phoneticPr fontId="2"/>
  </si>
  <si>
    <t>高橋　良次</t>
    <rPh sb="0" eb="2">
      <t>タカハシ</t>
    </rPh>
    <rPh sb="3" eb="5">
      <t>リョウジ</t>
    </rPh>
    <phoneticPr fontId="2"/>
  </si>
  <si>
    <r>
      <rPr>
        <sz val="12"/>
        <color indexed="8"/>
        <rFont val="ＭＳ Ｐゴシック"/>
        <family val="3"/>
        <charset val="128"/>
      </rPr>
      <t>´0</t>
    </r>
    <r>
      <rPr>
        <sz val="12"/>
        <color indexed="8"/>
        <rFont val="Calibri"/>
        <family val="2"/>
      </rPr>
      <t>378401</t>
    </r>
    <phoneticPr fontId="2"/>
  </si>
  <si>
    <t>´0396449</t>
    <phoneticPr fontId="2"/>
  </si>
  <si>
    <t>´0396447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</si>
</sst>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4" zoomScaleNormal="100" workbookViewId="0">
      <selection activeCell="Z20" sqref="Z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440" t="s">
        <v>203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9" t="s">
        <v>202</v>
      </c>
      <c r="D3" s="237"/>
      <c r="E3" s="237"/>
      <c r="F3" s="237"/>
      <c r="G3" s="237"/>
      <c r="H3" s="237"/>
      <c r="I3" s="238"/>
      <c r="J3" s="85" t="s">
        <v>159</v>
      </c>
      <c r="K3" s="86"/>
      <c r="L3" s="86"/>
      <c r="M3" s="86"/>
      <c r="N3" s="86"/>
      <c r="O3" s="87"/>
      <c r="P3" s="194" t="s">
        <v>204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182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430150102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23001</v>
      </c>
      <c r="K5" s="142"/>
      <c r="L5" s="142"/>
      <c r="M5" s="142"/>
      <c r="N5" s="142"/>
      <c r="O5" s="142"/>
      <c r="P5" s="191" t="s">
        <v>200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38" t="s">
        <v>201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3" t="s">
        <v>220</v>
      </c>
      <c r="D7" s="110"/>
      <c r="E7" s="444" t="s">
        <v>207</v>
      </c>
      <c r="F7" s="111"/>
      <c r="G7" s="113">
        <v>505932341</v>
      </c>
      <c r="H7" s="113"/>
      <c r="I7" s="113"/>
      <c r="J7" s="113">
        <v>18487</v>
      </c>
      <c r="K7" s="113"/>
      <c r="L7" s="113"/>
      <c r="M7" s="113" t="s">
        <v>283</v>
      </c>
      <c r="N7" s="113"/>
      <c r="O7" s="113"/>
      <c r="P7" s="77" t="s">
        <v>72</v>
      </c>
      <c r="Q7" s="78"/>
      <c r="R7" s="137" t="s">
        <v>221</v>
      </c>
      <c r="S7" s="137"/>
      <c r="T7" s="137"/>
      <c r="U7" s="137"/>
      <c r="V7" s="50" t="s">
        <v>73</v>
      </c>
      <c r="W7" s="136" t="s">
        <v>222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224</v>
      </c>
      <c r="AM7" s="143"/>
      <c r="AN7" s="143"/>
      <c r="AO7" s="143"/>
      <c r="AP7" s="143"/>
      <c r="AQ7" s="143"/>
      <c r="AR7" s="143"/>
      <c r="AS7" s="59" t="s">
        <v>75</v>
      </c>
      <c r="AT7" s="248">
        <v>49</v>
      </c>
    </row>
    <row r="8" spans="1:51" ht="18" customHeight="1">
      <c r="A8" s="120"/>
      <c r="B8" s="119"/>
      <c r="C8" s="441" t="s">
        <v>205</v>
      </c>
      <c r="D8" s="116"/>
      <c r="E8" s="442" t="s">
        <v>206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223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225</v>
      </c>
      <c r="AL8" s="147"/>
      <c r="AM8" s="147"/>
      <c r="AN8" s="147"/>
      <c r="AO8" s="60" t="s">
        <v>76</v>
      </c>
      <c r="AP8" s="147" t="s">
        <v>226</v>
      </c>
      <c r="AQ8" s="147"/>
      <c r="AR8" s="147"/>
      <c r="AS8" s="148"/>
      <c r="AT8" s="248"/>
    </row>
    <row r="9" spans="1:51" ht="14.45" customHeight="1">
      <c r="A9" s="120" t="s">
        <v>150</v>
      </c>
      <c r="B9" s="119"/>
      <c r="C9" s="443" t="s">
        <v>211</v>
      </c>
      <c r="D9" s="110"/>
      <c r="E9" s="444" t="s">
        <v>212</v>
      </c>
      <c r="F9" s="111"/>
      <c r="G9" s="113">
        <v>505933061</v>
      </c>
      <c r="H9" s="113"/>
      <c r="I9" s="113"/>
      <c r="J9" s="113">
        <v>27463</v>
      </c>
      <c r="K9" s="113"/>
      <c r="L9" s="113"/>
      <c r="M9" s="113" t="s">
        <v>284</v>
      </c>
      <c r="N9" s="113"/>
      <c r="O9" s="113"/>
      <c r="P9" s="77" t="s">
        <v>72</v>
      </c>
      <c r="Q9" s="78"/>
      <c r="R9" s="137" t="s">
        <v>227</v>
      </c>
      <c r="S9" s="137"/>
      <c r="T9" s="137"/>
      <c r="U9" s="137"/>
      <c r="V9" s="50" t="s">
        <v>73</v>
      </c>
      <c r="W9" s="136" t="s">
        <v>228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230</v>
      </c>
      <c r="AM9" s="143"/>
      <c r="AN9" s="143"/>
      <c r="AO9" s="143"/>
      <c r="AP9" s="143"/>
      <c r="AQ9" s="143"/>
      <c r="AR9" s="143"/>
      <c r="AS9" s="59" t="s">
        <v>194</v>
      </c>
      <c r="AT9" s="249">
        <v>47</v>
      </c>
    </row>
    <row r="10" spans="1:51" ht="18" customHeight="1">
      <c r="A10" s="120"/>
      <c r="B10" s="119"/>
      <c r="C10" s="441" t="s">
        <v>208</v>
      </c>
      <c r="D10" s="116"/>
      <c r="E10" s="442" t="s">
        <v>209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229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231</v>
      </c>
      <c r="AL10" s="147"/>
      <c r="AM10" s="147"/>
      <c r="AN10" s="147"/>
      <c r="AO10" s="60" t="s">
        <v>195</v>
      </c>
      <c r="AP10" s="147" t="s">
        <v>232</v>
      </c>
      <c r="AQ10" s="147"/>
      <c r="AR10" s="147"/>
      <c r="AS10" s="148"/>
      <c r="AT10" s="249"/>
    </row>
    <row r="11" spans="1:51" ht="14.45" customHeight="1">
      <c r="A11" s="120" t="s">
        <v>151</v>
      </c>
      <c r="B11" s="119"/>
      <c r="C11" s="443" t="s">
        <v>211</v>
      </c>
      <c r="D11" s="110"/>
      <c r="E11" s="444" t="s">
        <v>213</v>
      </c>
      <c r="F11" s="111"/>
      <c r="G11" s="113">
        <v>507354336</v>
      </c>
      <c r="H11" s="113"/>
      <c r="I11" s="113"/>
      <c r="J11" s="113">
        <v>27462</v>
      </c>
      <c r="K11" s="113"/>
      <c r="L11" s="113"/>
      <c r="M11" s="113" t="s">
        <v>285</v>
      </c>
      <c r="N11" s="113"/>
      <c r="O11" s="113"/>
      <c r="P11" s="77" t="s">
        <v>72</v>
      </c>
      <c r="Q11" s="78"/>
      <c r="R11" s="137" t="s">
        <v>221</v>
      </c>
      <c r="S11" s="137"/>
      <c r="T11" s="137"/>
      <c r="U11" s="137"/>
      <c r="V11" s="50" t="s">
        <v>73</v>
      </c>
      <c r="W11" s="136" t="s">
        <v>233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 t="s">
        <v>230</v>
      </c>
      <c r="AM11" s="143"/>
      <c r="AN11" s="143"/>
      <c r="AO11" s="143"/>
      <c r="AP11" s="143"/>
      <c r="AQ11" s="143"/>
      <c r="AR11" s="143"/>
      <c r="AS11" s="59" t="s">
        <v>194</v>
      </c>
      <c r="AT11" s="249">
        <v>47</v>
      </c>
    </row>
    <row r="12" spans="1:51" ht="18" customHeight="1">
      <c r="A12" s="120"/>
      <c r="B12" s="119"/>
      <c r="C12" s="441" t="s">
        <v>208</v>
      </c>
      <c r="D12" s="116"/>
      <c r="E12" s="442" t="s">
        <v>210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234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 t="s">
        <v>235</v>
      </c>
      <c r="AL12" s="147"/>
      <c r="AM12" s="147"/>
      <c r="AN12" s="147"/>
      <c r="AO12" s="60" t="s">
        <v>195</v>
      </c>
      <c r="AP12" s="147" t="s">
        <v>236</v>
      </c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443" t="s">
        <v>216</v>
      </c>
      <c r="D13" s="110"/>
      <c r="E13" s="444" t="s">
        <v>217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441" t="s">
        <v>214</v>
      </c>
      <c r="D14" s="116"/>
      <c r="E14" s="442" t="s">
        <v>215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443" t="s">
        <v>220</v>
      </c>
      <c r="D15" s="110"/>
      <c r="E15" s="444" t="s">
        <v>207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221</v>
      </c>
      <c r="S15" s="137"/>
      <c r="T15" s="137"/>
      <c r="U15" s="137"/>
      <c r="V15" s="49" t="s">
        <v>73</v>
      </c>
      <c r="W15" s="136" t="s">
        <v>238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224</v>
      </c>
      <c r="AM15" s="143"/>
      <c r="AN15" s="143"/>
      <c r="AO15" s="143"/>
      <c r="AP15" s="143"/>
      <c r="AQ15" s="143"/>
      <c r="AR15" s="143"/>
      <c r="AS15" s="59" t="s">
        <v>194</v>
      </c>
      <c r="AT15" s="249">
        <v>47</v>
      </c>
    </row>
    <row r="16" spans="1:51" ht="18" customHeight="1">
      <c r="A16" s="120"/>
      <c r="B16" s="119"/>
      <c r="C16" s="441" t="s">
        <v>218</v>
      </c>
      <c r="D16" s="116"/>
      <c r="E16" s="442" t="s">
        <v>219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237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225</v>
      </c>
      <c r="AL16" s="147"/>
      <c r="AM16" s="147"/>
      <c r="AN16" s="147"/>
      <c r="AO16" s="60" t="s">
        <v>195</v>
      </c>
      <c r="AP16" s="147" t="s">
        <v>239</v>
      </c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>千葉県南房総市合戸７９３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0470-57-4850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6130</v>
      </c>
      <c r="F21" s="80"/>
      <c r="G21" s="80">
        <v>4721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5" t="s">
        <v>240</v>
      </c>
      <c r="C25" s="443" t="s">
        <v>260</v>
      </c>
      <c r="D25" s="110"/>
      <c r="E25" s="444" t="s">
        <v>243</v>
      </c>
      <c r="F25" s="111"/>
      <c r="G25" s="91">
        <v>6</v>
      </c>
      <c r="H25" s="93"/>
      <c r="I25" s="446" t="s">
        <v>244</v>
      </c>
      <c r="J25" s="92"/>
      <c r="K25" s="92"/>
      <c r="L25" s="93"/>
      <c r="M25" s="91">
        <v>511350664</v>
      </c>
      <c r="N25" s="92"/>
      <c r="O25" s="93"/>
      <c r="P25" s="91">
        <v>150</v>
      </c>
      <c r="Q25" s="92"/>
      <c r="R25" s="92"/>
      <c r="S25" s="92"/>
      <c r="T25" s="97"/>
      <c r="U25" s="1"/>
      <c r="V25" s="1"/>
      <c r="W25" s="1"/>
      <c r="X25" s="1"/>
      <c r="Y25" s="99">
        <v>7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1" t="s">
        <v>241</v>
      </c>
      <c r="D26" s="116"/>
      <c r="E26" s="442" t="s">
        <v>242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3" t="s">
        <v>247</v>
      </c>
      <c r="D27" s="110"/>
      <c r="E27" s="444" t="s">
        <v>248</v>
      </c>
      <c r="F27" s="111"/>
      <c r="G27" s="91">
        <v>6</v>
      </c>
      <c r="H27" s="93"/>
      <c r="I27" s="446" t="s">
        <v>244</v>
      </c>
      <c r="J27" s="92"/>
      <c r="K27" s="92"/>
      <c r="L27" s="93"/>
      <c r="M27" s="91">
        <v>511350673</v>
      </c>
      <c r="N27" s="92"/>
      <c r="O27" s="93"/>
      <c r="P27" s="91">
        <v>158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1" t="s">
        <v>245</v>
      </c>
      <c r="D28" s="116"/>
      <c r="E28" s="442" t="s">
        <v>246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3" t="s">
        <v>251</v>
      </c>
      <c r="D29" s="110"/>
      <c r="E29" s="444" t="s">
        <v>252</v>
      </c>
      <c r="F29" s="111"/>
      <c r="G29" s="91">
        <v>6</v>
      </c>
      <c r="H29" s="93"/>
      <c r="I29" s="446" t="s">
        <v>253</v>
      </c>
      <c r="J29" s="92"/>
      <c r="K29" s="92"/>
      <c r="L29" s="93"/>
      <c r="M29" s="91">
        <v>511782333</v>
      </c>
      <c r="N29" s="92"/>
      <c r="O29" s="93"/>
      <c r="P29" s="91">
        <v>156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1" t="s">
        <v>249</v>
      </c>
      <c r="D30" s="116"/>
      <c r="E30" s="442" t="s">
        <v>250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3" t="s">
        <v>260</v>
      </c>
      <c r="D31" s="110"/>
      <c r="E31" s="444" t="s">
        <v>262</v>
      </c>
      <c r="F31" s="111"/>
      <c r="G31" s="91">
        <v>6</v>
      </c>
      <c r="H31" s="93"/>
      <c r="I31" s="446" t="s">
        <v>254</v>
      </c>
      <c r="J31" s="92"/>
      <c r="K31" s="92"/>
      <c r="L31" s="93"/>
      <c r="M31" s="91">
        <v>513615165</v>
      </c>
      <c r="N31" s="92"/>
      <c r="O31" s="93"/>
      <c r="P31" s="91">
        <v>156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1" t="s">
        <v>259</v>
      </c>
      <c r="D32" s="116"/>
      <c r="E32" s="442" t="s">
        <v>261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6</v>
      </c>
      <c r="C33" s="443" t="s">
        <v>264</v>
      </c>
      <c r="D33" s="110"/>
      <c r="E33" s="444" t="s">
        <v>243</v>
      </c>
      <c r="F33" s="111"/>
      <c r="G33" s="91">
        <v>6</v>
      </c>
      <c r="H33" s="93"/>
      <c r="I33" s="446" t="s">
        <v>255</v>
      </c>
      <c r="J33" s="92"/>
      <c r="K33" s="92"/>
      <c r="L33" s="93"/>
      <c r="M33" s="91">
        <v>514716085</v>
      </c>
      <c r="N33" s="92"/>
      <c r="O33" s="93"/>
      <c r="P33" s="91">
        <v>153</v>
      </c>
      <c r="Q33" s="92"/>
      <c r="R33" s="92"/>
      <c r="S33" s="92"/>
      <c r="T33" s="9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1" t="s">
        <v>263</v>
      </c>
      <c r="D34" s="116"/>
      <c r="E34" s="442" t="s">
        <v>265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7</v>
      </c>
      <c r="C35" s="443" t="s">
        <v>268</v>
      </c>
      <c r="D35" s="110"/>
      <c r="E35" s="444" t="s">
        <v>269</v>
      </c>
      <c r="F35" s="111"/>
      <c r="G35" s="91">
        <v>4</v>
      </c>
      <c r="H35" s="93"/>
      <c r="I35" s="446" t="s">
        <v>256</v>
      </c>
      <c r="J35" s="92"/>
      <c r="K35" s="92"/>
      <c r="L35" s="93"/>
      <c r="M35" s="91">
        <v>513615268</v>
      </c>
      <c r="N35" s="92"/>
      <c r="O35" s="93"/>
      <c r="P35" s="91">
        <v>153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1" t="s">
        <v>266</v>
      </c>
      <c r="D36" s="116"/>
      <c r="E36" s="442" t="s">
        <v>267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8</v>
      </c>
      <c r="C37" s="443" t="s">
        <v>272</v>
      </c>
      <c r="D37" s="110"/>
      <c r="E37" s="444" t="s">
        <v>273</v>
      </c>
      <c r="F37" s="111"/>
      <c r="G37" s="91">
        <v>4</v>
      </c>
      <c r="H37" s="93"/>
      <c r="I37" s="446" t="s">
        <v>256</v>
      </c>
      <c r="J37" s="92"/>
      <c r="K37" s="92"/>
      <c r="L37" s="93"/>
      <c r="M37" s="91">
        <v>514716015</v>
      </c>
      <c r="N37" s="92"/>
      <c r="O37" s="93"/>
      <c r="P37" s="91">
        <v>145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1" t="s">
        <v>270</v>
      </c>
      <c r="D38" s="116"/>
      <c r="E38" s="442" t="s">
        <v>271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9</v>
      </c>
      <c r="C39" s="443" t="s">
        <v>274</v>
      </c>
      <c r="D39" s="110"/>
      <c r="E39" s="444" t="s">
        <v>277</v>
      </c>
      <c r="F39" s="111"/>
      <c r="G39" s="91">
        <v>3</v>
      </c>
      <c r="H39" s="93"/>
      <c r="I39" s="446" t="s">
        <v>257</v>
      </c>
      <c r="J39" s="92"/>
      <c r="K39" s="92"/>
      <c r="L39" s="93"/>
      <c r="M39" s="91">
        <v>513615305</v>
      </c>
      <c r="N39" s="92"/>
      <c r="O39" s="93"/>
      <c r="P39" s="91">
        <v>140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1" t="s">
        <v>275</v>
      </c>
      <c r="D40" s="116"/>
      <c r="E40" s="442" t="s">
        <v>276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10</v>
      </c>
      <c r="C41" s="443" t="s">
        <v>278</v>
      </c>
      <c r="D41" s="110"/>
      <c r="E41" s="444" t="s">
        <v>281</v>
      </c>
      <c r="F41" s="111"/>
      <c r="G41" s="91">
        <v>3</v>
      </c>
      <c r="H41" s="93"/>
      <c r="I41" s="446" t="s">
        <v>258</v>
      </c>
      <c r="J41" s="92"/>
      <c r="K41" s="92"/>
      <c r="L41" s="93"/>
      <c r="M41" s="91">
        <v>515475872</v>
      </c>
      <c r="N41" s="92"/>
      <c r="O41" s="93"/>
      <c r="P41" s="91">
        <v>130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1" t="s">
        <v>279</v>
      </c>
      <c r="D42" s="116"/>
      <c r="E42" s="442" t="s">
        <v>280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0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 t="str">
        <f>IF(入力!M7="","",入力!M7)</f>
        <v>´0378401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2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 t="str">
        <f>IF(入力!M9="","",入力!M9)</f>
        <v>´0396449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3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507354336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>´0396447</v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和美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髙山　なる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6</v>
      </c>
      <c r="C33" s="266" t="str">
        <f>IF(入力!C34="","",入力!C34&amp;"　"&amp;入力!E34)</f>
        <v>佐野　碧</v>
      </c>
      <c r="D33" s="267"/>
      <c r="E33" s="267"/>
      <c r="F33" s="267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514716085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7</v>
      </c>
      <c r="C35" s="266" t="str">
        <f>IF(入力!C36="","",入力!C36&amp;"　"&amp;入力!E36)</f>
        <v>原　茉梨瑛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513615268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8</v>
      </c>
      <c r="C37" s="266" t="str">
        <f>IF(入力!C38="","",入力!C38&amp;"　"&amp;入力!E38)</f>
        <v>廣田　はな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514716015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9</v>
      </c>
      <c r="C39" s="266" t="str">
        <f>IF(入力!C40="","",入力!C40&amp;"　"&amp;入力!E40)</f>
        <v>青木　愛実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513615305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10</v>
      </c>
      <c r="C41" s="266" t="str">
        <f>IF(入力!C42="","",入力!C42&amp;"　"&amp;入力!E42)</f>
        <v>安部　ひなた</v>
      </c>
      <c r="D41" s="267"/>
      <c r="E41" s="267"/>
      <c r="F41" s="267"/>
      <c r="G41" s="254">
        <f>IF(入力!G41="","",入力!G41)</f>
        <v>3</v>
      </c>
      <c r="H41" s="254" t="str">
        <f>IF(入力!H41="","",入力!H41)</f>
        <v/>
      </c>
      <c r="I41" s="254" t="str">
        <f>IF(入力!I41="","",入力!I41)</f>
        <v>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515475872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zoomScaleNormal="100" zoomScaleSheetLayoutView="100" workbookViewId="0">
      <selection activeCell="BZ27" sqref="BZ2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37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>イワイ　ジュニア・シックス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南房総市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JR内房線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岩井ジュニア・シックス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(女子)</v>
      </c>
      <c r="V17" s="301"/>
      <c r="W17" s="301"/>
      <c r="X17" s="302"/>
      <c r="Y17" s="355">
        <f>IF(入力!C4="","",入力!C4)</f>
        <v>430150102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岩井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>
        <f>IF(入力!J7="","",入力!J7)</f>
        <v>18487</v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>
        <f>IF(入力!J9="","",入力!J9)</f>
        <v>27463</v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>
        <f>IF(入力!J11="","",入力!J11)</f>
        <v>27462</v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 t="str">
        <f>IF(入力!M7="","",入力!M7)</f>
        <v>´0378401</v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 t="str">
        <f>IF(入力!M9="","",入力!M9)</f>
        <v>´0396449</v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>´0396447</v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タカハシ　リョウジ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>
        <f>IF(入力!AT7="","",入力!AT7)</f>
        <v>49</v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299</v>
      </c>
      <c r="AC22" s="344"/>
      <c r="AD22" s="344"/>
      <c r="AE22" s="344"/>
      <c r="AF22" s="16" t="s">
        <v>73</v>
      </c>
      <c r="AG22" s="344" t="str">
        <f>IF(入力!W7="","",入力!W7)</f>
        <v>2221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>0470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高橋　良次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千葉県南房総市合戸７９３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>57</v>
      </c>
      <c r="AY23" s="293"/>
      <c r="AZ23" s="293"/>
      <c r="BA23" s="293"/>
      <c r="BB23" s="19" t="s">
        <v>76</v>
      </c>
      <c r="BC23" s="293" t="str">
        <f>IF(入力!AP8="","",入力!AP8)</f>
        <v>4850</v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スズキ　トミオ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>
        <f>IF(入力!AT9="","",入力!AT9)</f>
        <v>47</v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294</v>
      </c>
      <c r="AC24" s="344"/>
      <c r="AD24" s="344"/>
      <c r="AE24" s="344"/>
      <c r="AF24" s="16" t="s">
        <v>73</v>
      </c>
      <c r="AG24" s="344" t="str">
        <f>IF(入力!W9="","",入力!W9)</f>
        <v>0825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>0470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鈴木　富夫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千葉県南房総市上堀１０１９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>36</v>
      </c>
      <c r="AY25" s="293"/>
      <c r="AZ25" s="293"/>
      <c r="BA25" s="293"/>
      <c r="BB25" s="19" t="s">
        <v>76</v>
      </c>
      <c r="BC25" s="293" t="str">
        <f>IF(入力!AP10="","",入力!AP10)</f>
        <v>4353</v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>スズキ　カズミ</v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>
        <f>IF(入力!AT11="","",入力!AT11)</f>
        <v>47</v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>299</v>
      </c>
      <c r="AC26" s="344"/>
      <c r="AD26" s="344"/>
      <c r="AE26" s="344"/>
      <c r="AF26" s="16" t="s">
        <v>73</v>
      </c>
      <c r="AG26" s="344" t="str">
        <f>IF(入力!W11="","",入力!W11)</f>
        <v>2225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>0470</v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>鈴木　和美</v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>千葉県南房総市高崎１２９３－３２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>57</v>
      </c>
      <c r="AY27" s="293"/>
      <c r="AZ27" s="293"/>
      <c r="BA27" s="293"/>
      <c r="BB27" s="19" t="s">
        <v>76</v>
      </c>
      <c r="BC27" s="293" t="str">
        <f>IF(入力!AP12="","",入力!AP12)</f>
        <v>3164</v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タカハシ　リョウジ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>
        <f>IF(入力!AT15="","",入力!AT15)</f>
        <v>47</v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>299</v>
      </c>
      <c r="AC28" s="344"/>
      <c r="AD28" s="344"/>
      <c r="AE28" s="344"/>
      <c r="AF28" s="16" t="s">
        <v>73</v>
      </c>
      <c r="AG28" s="344" t="str">
        <f>IF(入力!W15="","",入力!W15)</f>
        <v>2221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>0470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高橋　良次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千葉県南房総市合戸７９３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>57</v>
      </c>
      <c r="AY29" s="362"/>
      <c r="AZ29" s="362"/>
      <c r="BA29" s="362"/>
      <c r="BB29" s="73" t="s">
        <v>76</v>
      </c>
      <c r="BC29" s="362" t="str">
        <f>IF(入力!AP16="","",入力!AP16)</f>
        <v>4850</v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オシダリ　アオイ
忍足　向葵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>
        <f>IF(入力!G25="","",入力!G25)</f>
        <v>6</v>
      </c>
      <c r="R34" s="382"/>
      <c r="S34" s="383"/>
      <c r="T34" s="400" t="str">
        <f>IF(入力!I25="","",入力!I25)</f>
        <v>富山小学校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511350664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150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ワタバベ　フタバ
渡辺　ふた葉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>
        <f>IF(入力!G27="","",入力!G27)</f>
        <v>6</v>
      </c>
      <c r="R36" s="382"/>
      <c r="S36" s="383"/>
      <c r="T36" s="400" t="str">
        <f>IF(入力!I27="","",入力!I27)</f>
        <v>富山小学校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511350673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158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タカヤマ　ナル
髙山　なる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>
        <f>IF(入力!G29="","",入力!G29)</f>
        <v>6</v>
      </c>
      <c r="R38" s="382"/>
      <c r="S38" s="383"/>
      <c r="T38" s="400" t="str">
        <f>IF(入力!I29="","",入力!I29)</f>
        <v>富山小学校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511782333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156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オシダリ　サヤ
忍足　さや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>
        <f>IF(入力!G31="","",入力!G31)</f>
        <v>6</v>
      </c>
      <c r="R40" s="382"/>
      <c r="S40" s="383"/>
      <c r="T40" s="400" t="str">
        <f>IF(入力!I31="","",入力!I31)</f>
        <v>富山小学校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513615165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156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6</v>
      </c>
      <c r="D42" s="408"/>
      <c r="E42" s="409"/>
      <c r="F42" s="394" t="str">
        <f>IF(入力!C34="","",入力!C33&amp;"　"&amp;入力!E33&amp;"
"&amp;入力!C34&amp;"　"&amp;入力!E34)</f>
        <v>サノ　アオイ
佐野　碧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>
        <f>IF(入力!G33="","",入力!G33)</f>
        <v>6</v>
      </c>
      <c r="R42" s="382"/>
      <c r="S42" s="383"/>
      <c r="T42" s="400" t="str">
        <f>IF(入力!I33="","",入力!I33)</f>
        <v>富山小学校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514716085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153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7</v>
      </c>
      <c r="D44" s="408"/>
      <c r="E44" s="409"/>
      <c r="F44" s="394" t="str">
        <f>IF(入力!C36="","",入力!C35&amp;"　"&amp;入力!E35&amp;"
"&amp;入力!C36&amp;"　"&amp;入力!E36)</f>
        <v>ハラ　マリエ
原　茉梨瑛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>
        <f>IF(入力!G35="","",入力!G35)</f>
        <v>4</v>
      </c>
      <c r="R44" s="382"/>
      <c r="S44" s="383"/>
      <c r="T44" s="400" t="str">
        <f>IF(入力!I35="","",入力!I35)</f>
        <v>富山小学校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513615268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153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8</v>
      </c>
      <c r="D46" s="408"/>
      <c r="E46" s="409"/>
      <c r="F46" s="394" t="str">
        <f>IF(入力!C38="","",入力!C37&amp;"　"&amp;入力!E37&amp;"
"&amp;入力!C38&amp;"　"&amp;入力!E38)</f>
        <v>ヒロタ　ハナ
廣田　はな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>
        <f>IF(入力!G37="","",入力!G37)</f>
        <v>4</v>
      </c>
      <c r="R46" s="382"/>
      <c r="S46" s="383"/>
      <c r="T46" s="400" t="str">
        <f>IF(入力!I37="","",入力!I37)</f>
        <v>富山小学校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514716015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145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9</v>
      </c>
      <c r="D48" s="408"/>
      <c r="E48" s="409"/>
      <c r="F48" s="394" t="str">
        <f>IF(入力!C40="","",入力!C39&amp;"　"&amp;入力!E39&amp;"
"&amp;入力!C40&amp;"　"&amp;入力!E40)</f>
        <v>アオキ　マナミ
青木　愛実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>
        <f>IF(入力!G39="","",入力!G39)</f>
        <v>3</v>
      </c>
      <c r="R48" s="382"/>
      <c r="S48" s="383"/>
      <c r="T48" s="400" t="str">
        <f>IF(入力!I39="","",入力!I39)</f>
        <v>富山小学校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513615305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140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10</v>
      </c>
      <c r="D50" s="408"/>
      <c r="E50" s="409"/>
      <c r="F50" s="394" t="str">
        <f>IF(入力!C42="","",入力!C41&amp;"　"&amp;入力!E41&amp;"
"&amp;入力!C42&amp;"　"&amp;入力!E42)</f>
        <v>アベ　ヒナタ
安部　ひなた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>
        <f>IF(入力!G41="","",入力!G41)</f>
        <v>3</v>
      </c>
      <c r="R50" s="382"/>
      <c r="S50" s="383"/>
      <c r="T50" s="400" t="str">
        <f>IF(入力!I41="","",入力!I41)</f>
        <v>富山小学校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515475872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130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 t="str">
        <f>IF(入力!B43="","",入力!B43)</f>
        <v/>
      </c>
      <c r="D52" s="408"/>
      <c r="E52" s="409"/>
      <c r="F52" s="394" t="str">
        <f>IF(入力!C44="","",入力!C43&amp;"　"&amp;入力!E43&amp;"
"&amp;入力!C44&amp;"　"&amp;入力!E44)</f>
        <v/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 t="str">
        <f>IF(入力!G43="","",入力!G43)</f>
        <v/>
      </c>
      <c r="R52" s="382"/>
      <c r="S52" s="383"/>
      <c r="T52" s="400" t="str">
        <f>IF(入力!I43="","",入力!I43)</f>
        <v/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 t="s">
        <v>282</v>
      </c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 t="str">
        <f>IF(入力!M7="","",入力!M7)</f>
        <v>´0378401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 t="str">
        <f>IF(入力!M9="","",入力!M9)</f>
        <v>´0396449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507354336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>´0396447</v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和美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髙山　なる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6</v>
      </c>
      <c r="C33" s="266" t="str">
        <f>IF(入力!C34="","",入力!C34&amp;"　"&amp;入力!E34)</f>
        <v>佐野　碧</v>
      </c>
      <c r="D33" s="267"/>
      <c r="E33" s="267"/>
      <c r="F33" s="267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514716085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7</v>
      </c>
      <c r="C35" s="266" t="str">
        <f>IF(入力!C36="","",入力!C36&amp;"　"&amp;入力!E36)</f>
        <v>原　茉梨瑛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513615268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8</v>
      </c>
      <c r="C37" s="266" t="str">
        <f>IF(入力!C38="","",入力!C38&amp;"　"&amp;入力!E38)</f>
        <v>廣田　はな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514716015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9</v>
      </c>
      <c r="C39" s="266" t="str">
        <f>IF(入力!C40="","",入力!C40&amp;"　"&amp;入力!E40)</f>
        <v>青木　愛実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513615305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10</v>
      </c>
      <c r="C41" s="266" t="str">
        <f>IF(入力!C42="","",入力!C42&amp;"　"&amp;入力!E42)</f>
        <v>安部　ひなた</v>
      </c>
      <c r="D41" s="267"/>
      <c r="E41" s="267"/>
      <c r="F41" s="267"/>
      <c r="G41" s="254">
        <f>IF(入力!G41="","",入力!G41)</f>
        <v>3</v>
      </c>
      <c r="H41" s="254" t="str">
        <f>IF(入力!H41="","",入力!H41)</f>
        <v/>
      </c>
      <c r="I41" s="254" t="str">
        <f>IF(入力!I41="","",入力!I41)</f>
        <v>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515475872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岩井ジュニア・シックス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430150102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高橋　良次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505932341</v>
      </c>
      <c r="H7" s="263"/>
      <c r="I7" s="263"/>
      <c r="J7" s="263">
        <f>IF(入力!J7="","",入力!J7)</f>
        <v>18487</v>
      </c>
      <c r="K7" s="263"/>
      <c r="L7" s="263"/>
      <c r="M7" s="263" t="str">
        <f>IF(入力!M7="","",入力!M7)</f>
        <v>´0378401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>鈴木　富夫</v>
      </c>
      <c r="D9" s="267"/>
      <c r="E9" s="267"/>
      <c r="F9" s="267"/>
      <c r="G9" s="263">
        <f>IF(入力!G9="","",入力!G9)</f>
        <v>505933061</v>
      </c>
      <c r="H9" s="263"/>
      <c r="I9" s="263"/>
      <c r="J9" s="263">
        <f>IF(入力!J9="","",入力!J9)</f>
        <v>27463</v>
      </c>
      <c r="K9" s="263"/>
      <c r="L9" s="263"/>
      <c r="M9" s="263" t="str">
        <f>IF(入力!M9="","",入力!M9)</f>
        <v>´0396449</v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>鈴木　和美</v>
      </c>
      <c r="D11" s="267"/>
      <c r="E11" s="267"/>
      <c r="F11" s="267"/>
      <c r="G11" s="263">
        <f>IF(入力!G11="","",入力!G11)</f>
        <v>507354336</v>
      </c>
      <c r="H11" s="263"/>
      <c r="I11" s="263"/>
      <c r="J11" s="263">
        <f>IF(入力!J11="","",入力!J11)</f>
        <v>27462</v>
      </c>
      <c r="K11" s="263"/>
      <c r="L11" s="263"/>
      <c r="M11" s="263" t="str">
        <f>IF(入力!M11="","",入力!M11)</f>
        <v>´0396447</v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鈴木　和美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高橋　良次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>千葉県南房総市合戸７９３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>0470-57-4850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>90－6130－4721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忍足　向葵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富山小学校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511350664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渡辺　ふた葉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富山小学校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511350673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髙山　なる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富山小学校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511782333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忍足　さや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富山小学校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513615165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6</v>
      </c>
      <c r="C33" s="266" t="str">
        <f>IF(入力!C34="","",入力!C34&amp;"　"&amp;入力!E34)</f>
        <v>佐野　碧</v>
      </c>
      <c r="D33" s="267"/>
      <c r="E33" s="267"/>
      <c r="F33" s="267"/>
      <c r="G33" s="254">
        <f>IF(入力!G33="","",入力!G33)</f>
        <v>6</v>
      </c>
      <c r="H33" s="254" t="str">
        <f>IF(入力!H33="","",入力!H33)</f>
        <v/>
      </c>
      <c r="I33" s="254" t="str">
        <f>IF(入力!I33="","",入力!I33)</f>
        <v>富山小学校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514716085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7</v>
      </c>
      <c r="C35" s="266" t="str">
        <f>IF(入力!C36="","",入力!C36&amp;"　"&amp;入力!E36)</f>
        <v>原　茉梨瑛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富山小学校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513615268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8</v>
      </c>
      <c r="C37" s="266" t="str">
        <f>IF(入力!C38="","",入力!C38&amp;"　"&amp;入力!E38)</f>
        <v>廣田　はな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富山小学校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514716015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9</v>
      </c>
      <c r="C39" s="266" t="str">
        <f>IF(入力!C40="","",入力!C40&amp;"　"&amp;入力!E40)</f>
        <v>青木　愛実</v>
      </c>
      <c r="D39" s="267"/>
      <c r="E39" s="267"/>
      <c r="F39" s="267"/>
      <c r="G39" s="254">
        <f>IF(入力!G39="","",入力!G39)</f>
        <v>3</v>
      </c>
      <c r="H39" s="254" t="str">
        <f>IF(入力!H39="","",入力!H39)</f>
        <v/>
      </c>
      <c r="I39" s="254" t="str">
        <f>IF(入力!I39="","",入力!I39)</f>
        <v>富山小学校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513615305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10</v>
      </c>
      <c r="C41" s="266" t="str">
        <f>IF(入力!C42="","",入力!C42&amp;"　"&amp;入力!E42)</f>
        <v>安部　ひなた</v>
      </c>
      <c r="D41" s="267"/>
      <c r="E41" s="267"/>
      <c r="F41" s="267"/>
      <c r="G41" s="254">
        <f>IF(入力!G41="","",入力!G41)</f>
        <v>3</v>
      </c>
      <c r="H41" s="254" t="str">
        <f>IF(入力!H41="","",入力!H41)</f>
        <v/>
      </c>
      <c r="I41" s="254" t="str">
        <f>IF(入力!I41="","",入力!I41)</f>
        <v>富山小学校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515475872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7</v>
      </c>
      <c r="J5" s="435" t="str">
        <f>IF(入力!A55="","",入力!A55)</f>
        <v/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 t="str">
        <f>IF(入力!M7="","",入力!M7)</f>
        <v>´0378401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 t="str">
        <f>IF(入力!M9="","",入力!M9)</f>
        <v>´0396449</v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 t="str">
        <f>IF(入力!M11="","",入力!M11)</f>
        <v>´0396447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忍足</v>
      </c>
      <c r="D24" s="75" t="str">
        <f>VLOOKUP($B$51,$A$53:$F$352,4)</f>
        <v>向葵</v>
      </c>
      <c r="E24" s="75" t="str">
        <f>VLOOKUP($B$51,$A$53:$F$352,5)</f>
        <v>オシダリ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忍足</v>
      </c>
      <c r="D53" s="33" t="str">
        <f>IF(入力!E26="","",入力!E26)</f>
        <v>向葵</v>
      </c>
      <c r="E53" s="33" t="str">
        <f>IF(入力!C25="","",入力!C25)</f>
        <v>オシダリ</v>
      </c>
      <c r="F53" s="33" t="str">
        <f>IF(入力!E25="","",入力!E25)</f>
        <v>アオイ</v>
      </c>
      <c r="G53" s="33">
        <f>IF(入力!M25="","",入力!M25)</f>
        <v>511350664</v>
      </c>
      <c r="H53" s="33" t="str">
        <f>IF(入力!I25="","",入力!I25)</f>
        <v>富山小学校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渡辺</v>
      </c>
      <c r="D54" s="33" t="str">
        <f>IF(入力!E28="","",入力!E28)</f>
        <v>ふた葉</v>
      </c>
      <c r="E54" s="33" t="str">
        <f>IF(入力!C27="","",入力!C27)</f>
        <v>ワタバベ</v>
      </c>
      <c r="F54" s="33" t="str">
        <f>IF(入力!E27="","",入力!E27)</f>
        <v>フタバ</v>
      </c>
      <c r="G54" s="33">
        <f>IF(入力!M27="","",入力!M27)</f>
        <v>511350673</v>
      </c>
      <c r="H54" s="33" t="str">
        <f>IF(入力!I27="","",入力!I27)</f>
        <v>富山小学校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髙山</v>
      </c>
      <c r="D55" s="33" t="str">
        <f>IF(入力!E30="","",入力!E30)</f>
        <v>なる</v>
      </c>
      <c r="E55" s="33" t="str">
        <f>IF(入力!C29="","",入力!C29)</f>
        <v>タカヤマ</v>
      </c>
      <c r="F55" s="33" t="str">
        <f>IF(入力!E29="","",入力!E29)</f>
        <v>ナル</v>
      </c>
      <c r="G55" s="33">
        <f>IF(入力!M29="","",入力!M29)</f>
        <v>511782333</v>
      </c>
      <c r="H55" s="33" t="str">
        <f>IF(入力!I29="","",入力!I29)</f>
        <v>富山小学校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忍足</v>
      </c>
      <c r="D56" s="33" t="str">
        <f>IF(入力!E32="","",入力!E32)</f>
        <v>さや</v>
      </c>
      <c r="E56" s="33" t="str">
        <f>IF(入力!C31="","",入力!C31)</f>
        <v>オシダリ</v>
      </c>
      <c r="F56" s="33" t="str">
        <f>IF(入力!E31="","",入力!E31)</f>
        <v>サヤ</v>
      </c>
      <c r="G56" s="33">
        <f>IF(入力!M31="","",入力!M31)</f>
        <v>513615165</v>
      </c>
      <c r="H56" s="33" t="str">
        <f>IF(入力!I31="","",入力!I31)</f>
        <v>富山小学校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佐野</v>
      </c>
      <c r="D57" s="33" t="str">
        <f>IF(入力!E34="","",入力!E34)</f>
        <v>碧</v>
      </c>
      <c r="E57" s="33" t="str">
        <f>IF(入力!C33="","",入力!C33)</f>
        <v>サノ</v>
      </c>
      <c r="F57" s="33" t="str">
        <f>IF(入力!E33="","",入力!E33)</f>
        <v>アオイ</v>
      </c>
      <c r="G57" s="33">
        <f>IF(入力!M33="","",入力!M33)</f>
        <v>514716085</v>
      </c>
      <c r="H57" s="33" t="str">
        <f>IF(入力!I33="","",入力!I33)</f>
        <v>富山小学校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原</v>
      </c>
      <c r="D58" s="33" t="str">
        <f>IF(入力!E36="","",入力!E36)</f>
        <v>茉梨瑛</v>
      </c>
      <c r="E58" s="33" t="str">
        <f>IF(入力!C35="","",入力!C35)</f>
        <v>ハラ</v>
      </c>
      <c r="F58" s="33" t="str">
        <f>IF(入力!E35="","",入力!E35)</f>
        <v>マリエ</v>
      </c>
      <c r="G58" s="33">
        <f>IF(入力!M35="","",入力!M35)</f>
        <v>513615268</v>
      </c>
      <c r="H58" s="33" t="str">
        <f>IF(入力!I35="","",入力!I35)</f>
        <v>富山小学校</v>
      </c>
      <c r="I58" s="33">
        <f>IF(入力!G35="","",入力!G35)</f>
        <v>4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廣田</v>
      </c>
      <c r="D59" s="33" t="str">
        <f>IF(入力!E38="","",入力!E38)</f>
        <v>はな</v>
      </c>
      <c r="E59" s="33" t="str">
        <f>IF(入力!C37="","",入力!C37)</f>
        <v>ヒロタ</v>
      </c>
      <c r="F59" s="33" t="str">
        <f>IF(入力!E37="","",入力!E37)</f>
        <v>ハナ</v>
      </c>
      <c r="G59" s="33">
        <f>IF(入力!M37="","",入力!M37)</f>
        <v>514716015</v>
      </c>
      <c r="H59" s="33" t="str">
        <f>IF(入力!I37="","",入力!I37)</f>
        <v>富山小学校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青木</v>
      </c>
      <c r="D60" s="33" t="str">
        <f>IF(入力!E40="","",入力!E40)</f>
        <v>愛実</v>
      </c>
      <c r="E60" s="33" t="str">
        <f>IF(入力!C39="","",入力!C39)</f>
        <v>アオキ</v>
      </c>
      <c r="F60" s="33" t="str">
        <f>IF(入力!E39="","",入力!E39)</f>
        <v>マナミ</v>
      </c>
      <c r="G60" s="33">
        <f>IF(入力!M39="","",入力!M39)</f>
        <v>513615305</v>
      </c>
      <c r="H60" s="33" t="str">
        <f>IF(入力!I39="","",入力!I39)</f>
        <v>富山小学校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安部</v>
      </c>
      <c r="D61" s="33" t="str">
        <f>IF(入力!E42="","",入力!E42)</f>
        <v>ひなた</v>
      </c>
      <c r="E61" s="33" t="str">
        <f>IF(入力!C41="","",入力!C41)</f>
        <v>アベ</v>
      </c>
      <c r="F61" s="33" t="str">
        <f>IF(入力!E41="","",入力!E41)</f>
        <v>ヒナタ</v>
      </c>
      <c r="G61" s="33">
        <f>IF(入力!M41="","",入力!M41)</f>
        <v>515475872</v>
      </c>
      <c r="H61" s="33" t="str">
        <f>IF(入力!I41="","",入力!I41)</f>
        <v>富山小学校</v>
      </c>
      <c r="I61" s="33">
        <f>IF(入力!G41="","",入力!G41)</f>
        <v>3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2017-05-14T05:52:55Z</cp:lastPrinted>
  <dcterms:created xsi:type="dcterms:W3CDTF">2014-04-05T09:56:00Z</dcterms:created>
  <dcterms:modified xsi:type="dcterms:W3CDTF">2017-05-14T05:58:15Z</dcterms:modified>
</cp:coreProperties>
</file>