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<sst xmlns="http://schemas.openxmlformats.org/spreadsheetml/2006/main" count="421" uniqueCount="277">
  <si>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</si>
  <si>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</si>
  <si>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</si>
  <si>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</si>
  <si>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</si>
  <si>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</si>
  <si>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</si>
  <si>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</si>
  <si>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</si>
  <si>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</si>
  <si>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</si>
  <si>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</si>
  <si>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</si>
  <si>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</si>
  <si>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</si>
  <si>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</si>
  <si>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</si>
  <si>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</si>
  <si>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</si>
  <si>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</si>
  <si>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</si>
  <si>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</si>
  <si>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</si>
  <si>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</si>
  <si>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</si>
  <si>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</si>
  <si>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</si>
  <si>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</si>
  <si>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</si>
  <si>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</si>
  <si>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</si>
  <si>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</si>
  <si>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</si>
  <si>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</si>
  <si>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</si>
  <si>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</si>
  <si>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</si>
  <si>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</si>
  <si>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</si>
  <si>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</si>
  <si>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</si>
  <si>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</si>
  <si>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</si>
  <si>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</si>
  <si>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</si>
  <si>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</si>
  <si>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</si>
  <si>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</si>
  <si>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</si>
  <si>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</si>
  <si>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</si>
  <si>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</si>
  <si>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</si>
  <si>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</si>
  <si>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</si>
  <si>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</si>
  <si>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</si>
  <si>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</si>
  <si>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</si>
  <si>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</si>
  <si>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</si>
  <si>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</si>
  <si>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</si>
  <si>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</si>
  <si>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</si>
  <si>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</si>
  <si>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</si>
  <si>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</si>
  <si>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</si>
  <si>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</si>
  <si>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</si>
  <si>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</si>
  <si>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</si>
  <si>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</si>
  <si>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</si>
  <si>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</si>
  <si>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</si>
  <si>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</si>
  <si>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</si>
  <si>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</si>
  <si>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</si>
  <si>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</si>
  <si>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</si>
  <si>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</si>
  <si>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</si>
  <si>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</si>
  <si>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</si>
  <si>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</si>
  <si>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</si>
  <si>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</si>
  <si>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</si>
  <si>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</si>
  <si>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</si>
  <si>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</si>
  <si>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</si>
  <si>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</si>
  <si>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</si>
  <si>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</si>
  <si>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</si>
  <si>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</si>
  <si>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</si>
  <si>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</si>
  <si>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</si>
  <si>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</si>
  <si>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</si>
  <si>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</si>
  <si>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</si>
  <si>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</si>
  <si>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</si>
  <si>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</si>
  <si>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</si>
  <si>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</si>
  <si>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</si>
  <si>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</si>
  <si>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</si>
  <si>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</si>
  <si>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</si>
  <si>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</si>
  <si>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</si>
  <si>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</si>
  <si>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</si>
  <si>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</si>
  <si>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</si>
  <si>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</si>
  <si>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</si>
  <si>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</si>
  <si>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</si>
  <si>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</si>
  <si>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</si>
  <si>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</si>
  <si>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</si>
  <si>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</si>
  <si>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</si>
  <si>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</si>
  <si>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</si>
  <si>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</si>
  <si>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</si>
  <si>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</si>
  <si>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</si>
  <si>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</si>
  <si>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</si>
  <si>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</si>
  <si>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</si>
  <si>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</si>
  <si>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</si>
  <si>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</si>
  <si>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</si>
  <si>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</si>
  <si>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</si>
  <si>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</si>
  <si>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</si>
  <si>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</si>
  <si>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</si>
  <si>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</si>
  <si>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</si>
  <si>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</si>
  <si>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</si>
  <si>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</si>
  <si>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</si>
  <si>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</si>
  <si>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</si>
  <si>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</si>
  <si>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</si>
  <si>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</si>
  <si>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</si>
  <si>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</si>
  <si>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</si>
  <si>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</si>
  <si>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</si>
  <si>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</si>
  <si>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</si>
  <si>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</si>
  <si>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</si>
  <si>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</si>
  <si>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</si>
  <si>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</si>
  <si>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</si>
  <si>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</si>
  <si>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</si>
  <si>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</si>
  <si>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</si>
  <si>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</si>
  <si>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</si>
  <si>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</si>
  <si>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</si>
  <si>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</si>
  <si>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</si>
  <si>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</si>
  <si>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</si>
  <si>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</si>
  <si>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</si>
  <si>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</si>
  <si>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</si>
  <si>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</si>
  <si>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</si>
  <si>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</si>
  <si>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</si>
  <si>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</si>
  <si>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</si>
  <si>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</si>
  <si>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大貫ジュニバレーボールクラブ</t>
    <rPh sb="0" eb="2">
      <t>オオヌキ</t>
    </rPh>
    <phoneticPr fontId="2"/>
  </si>
  <si>
    <t>オオヌキジュニアバレーボールクラブ</t>
    <phoneticPr fontId="2"/>
  </si>
  <si>
    <t>富津</t>
    <rPh sb="0" eb="2">
      <t>フッツ</t>
    </rPh>
    <phoneticPr fontId="2"/>
  </si>
  <si>
    <t>内房</t>
    <rPh sb="0" eb="2">
      <t>ウチボウ</t>
    </rPh>
    <phoneticPr fontId="2"/>
  </si>
  <si>
    <t>大貫</t>
    <rPh sb="0" eb="2">
      <t>オオヌキ</t>
    </rPh>
    <phoneticPr fontId="2"/>
  </si>
  <si>
    <t>末</t>
    <rPh sb="0" eb="1">
      <t>スエ</t>
    </rPh>
    <phoneticPr fontId="2"/>
  </si>
  <si>
    <t>國雄</t>
    <rPh sb="0" eb="2">
      <t>クニオ</t>
    </rPh>
    <phoneticPr fontId="2"/>
  </si>
  <si>
    <t>祐樹</t>
    <rPh sb="0" eb="2">
      <t>ユウキ</t>
    </rPh>
    <phoneticPr fontId="2"/>
  </si>
  <si>
    <t>小嶋</t>
    <rPh sb="0" eb="2">
      <t>コジマ</t>
    </rPh>
    <phoneticPr fontId="2"/>
  </si>
  <si>
    <t>麗子</t>
    <rPh sb="0" eb="2">
      <t>レイコ</t>
    </rPh>
    <phoneticPr fontId="2"/>
  </si>
  <si>
    <t>渡辺</t>
    <rPh sb="0" eb="2">
      <t>ワタナベ</t>
    </rPh>
    <phoneticPr fontId="2"/>
  </si>
  <si>
    <t>まさ子</t>
    <rPh sb="2" eb="3">
      <t>コ</t>
    </rPh>
    <phoneticPr fontId="2"/>
  </si>
  <si>
    <t>293</t>
    <phoneticPr fontId="2"/>
  </si>
  <si>
    <t>富津市千種新田571-44</t>
    <rPh sb="0" eb="2">
      <t>フッツ</t>
    </rPh>
    <rPh sb="2" eb="3">
      <t>シ</t>
    </rPh>
    <rPh sb="3" eb="7">
      <t>チグサシンデン</t>
    </rPh>
    <phoneticPr fontId="2"/>
  </si>
  <si>
    <t>0439</t>
    <phoneticPr fontId="2"/>
  </si>
  <si>
    <t>65</t>
    <phoneticPr fontId="2"/>
  </si>
  <si>
    <t>4679</t>
    <phoneticPr fontId="2"/>
  </si>
  <si>
    <t>0036</t>
    <phoneticPr fontId="2"/>
  </si>
  <si>
    <t>富津市千種新田267</t>
    <rPh sb="0" eb="7">
      <t>フッツシチグサシンデン</t>
    </rPh>
    <phoneticPr fontId="2"/>
  </si>
  <si>
    <t>090</t>
    <phoneticPr fontId="2"/>
  </si>
  <si>
    <t>4839</t>
    <phoneticPr fontId="2"/>
  </si>
  <si>
    <t>4599</t>
    <phoneticPr fontId="2"/>
  </si>
  <si>
    <t>スエ</t>
    <phoneticPr fontId="2"/>
  </si>
  <si>
    <t>クニオ</t>
    <phoneticPr fontId="2"/>
  </si>
  <si>
    <t>ユウキ</t>
    <phoneticPr fontId="2"/>
  </si>
  <si>
    <t>コジマ</t>
    <phoneticPr fontId="2"/>
  </si>
  <si>
    <t>レイコ</t>
    <phoneticPr fontId="2"/>
  </si>
  <si>
    <t>ワタナベ</t>
    <phoneticPr fontId="2"/>
  </si>
  <si>
    <t>マサコ</t>
    <phoneticPr fontId="2"/>
  </si>
  <si>
    <t>0042</t>
    <phoneticPr fontId="2"/>
  </si>
  <si>
    <t>富津市小久保2824-1</t>
    <rPh sb="0" eb="3">
      <t>フッツシ</t>
    </rPh>
    <rPh sb="3" eb="6">
      <t>コクボ</t>
    </rPh>
    <phoneticPr fontId="2"/>
  </si>
  <si>
    <t>1675</t>
    <phoneticPr fontId="2"/>
  </si>
  <si>
    <t>①</t>
    <phoneticPr fontId="2"/>
  </si>
  <si>
    <t>せりな</t>
    <phoneticPr fontId="2"/>
  </si>
  <si>
    <t>平野</t>
    <rPh sb="0" eb="2">
      <t>ヒラノ</t>
    </rPh>
    <phoneticPr fontId="2"/>
  </si>
  <si>
    <t>優那</t>
    <rPh sb="0" eb="2">
      <t>ユナ</t>
    </rPh>
    <phoneticPr fontId="2"/>
  </si>
  <si>
    <t>セリナ</t>
    <phoneticPr fontId="2"/>
  </si>
  <si>
    <t>ヒラノ</t>
    <phoneticPr fontId="2"/>
  </si>
  <si>
    <t>ユナ</t>
    <phoneticPr fontId="2"/>
  </si>
  <si>
    <t>清田</t>
    <rPh sb="0" eb="2">
      <t>キヨタ</t>
    </rPh>
    <phoneticPr fontId="2"/>
  </si>
  <si>
    <t>キヨタ</t>
    <phoneticPr fontId="2"/>
  </si>
  <si>
    <t>悠夏</t>
    <rPh sb="0" eb="2">
      <t>ハルカナツ</t>
    </rPh>
    <phoneticPr fontId="2"/>
  </si>
  <si>
    <t>ハルカ</t>
    <phoneticPr fontId="2"/>
  </si>
  <si>
    <t>田中</t>
    <rPh sb="0" eb="2">
      <t>タナカ</t>
    </rPh>
    <phoneticPr fontId="2"/>
  </si>
  <si>
    <t>タナカ</t>
    <phoneticPr fontId="2"/>
  </si>
  <si>
    <t>優月</t>
    <rPh sb="0" eb="1">
      <t>ユウ</t>
    </rPh>
    <rPh sb="1" eb="2">
      <t>ツキ</t>
    </rPh>
    <phoneticPr fontId="2"/>
  </si>
  <si>
    <t>鈴木</t>
    <rPh sb="0" eb="2">
      <t>スズキ</t>
    </rPh>
    <phoneticPr fontId="2"/>
  </si>
  <si>
    <t>スズキ</t>
    <phoneticPr fontId="2"/>
  </si>
  <si>
    <t>蘭菜</t>
    <rPh sb="0" eb="2">
      <t>ランナ</t>
    </rPh>
    <phoneticPr fontId="2"/>
  </si>
  <si>
    <t>ラナ</t>
    <phoneticPr fontId="2"/>
  </si>
  <si>
    <t>水野</t>
    <rPh sb="0" eb="2">
      <t>ミズノ</t>
    </rPh>
    <phoneticPr fontId="2"/>
  </si>
  <si>
    <t>ミズノ</t>
    <phoneticPr fontId="2"/>
  </si>
  <si>
    <t>結唯</t>
    <rPh sb="0" eb="2">
      <t>ユイイ</t>
    </rPh>
    <phoneticPr fontId="2"/>
  </si>
  <si>
    <t>ユイ</t>
    <phoneticPr fontId="2"/>
  </si>
  <si>
    <t>オノミチ</t>
    <phoneticPr fontId="2"/>
  </si>
  <si>
    <t>優維樂</t>
    <rPh sb="0" eb="1">
      <t>ユウ</t>
    </rPh>
    <rPh sb="1" eb="2">
      <t>イ</t>
    </rPh>
    <rPh sb="2" eb="3">
      <t>ガク</t>
    </rPh>
    <phoneticPr fontId="2"/>
  </si>
  <si>
    <t>ユイラ</t>
    <phoneticPr fontId="2"/>
  </si>
  <si>
    <t>鹿島</t>
    <rPh sb="0" eb="2">
      <t>カシマ</t>
    </rPh>
    <phoneticPr fontId="2"/>
  </si>
  <si>
    <t>カシマ</t>
    <phoneticPr fontId="2"/>
  </si>
  <si>
    <t>梨瑚</t>
    <rPh sb="0" eb="2">
      <t>リコ</t>
    </rPh>
    <phoneticPr fontId="2"/>
  </si>
  <si>
    <t>リコ</t>
    <phoneticPr fontId="2"/>
  </si>
  <si>
    <t>柚有</t>
    <rPh sb="0" eb="1">
      <t>ユズ</t>
    </rPh>
    <rPh sb="1" eb="2">
      <t>ユウ</t>
    </rPh>
    <phoneticPr fontId="2"/>
  </si>
  <si>
    <t>ユズユ</t>
    <phoneticPr fontId="2"/>
  </si>
  <si>
    <t>内田</t>
    <rPh sb="0" eb="2">
      <t>ウチダ</t>
    </rPh>
    <phoneticPr fontId="2"/>
  </si>
  <si>
    <t>ウチダ</t>
    <phoneticPr fontId="2"/>
  </si>
  <si>
    <t>富津市立大貫小学校</t>
    <rPh sb="0" eb="3">
      <t>フッツシ</t>
    </rPh>
    <rPh sb="3" eb="4">
      <t>リツ</t>
    </rPh>
    <rPh sb="4" eb="6">
      <t>オオヌキ</t>
    </rPh>
    <rPh sb="6" eb="9">
      <t>ショウガッコウ</t>
    </rPh>
    <phoneticPr fontId="2"/>
  </si>
  <si>
    <t>富津市立吉野小学校</t>
    <rPh sb="0" eb="3">
      <t>フッツシ</t>
    </rPh>
    <rPh sb="3" eb="4">
      <t>リツ</t>
    </rPh>
    <rPh sb="4" eb="6">
      <t>ヨシノ</t>
    </rPh>
    <rPh sb="6" eb="9">
      <t>ショウガッコウ</t>
    </rPh>
    <phoneticPr fontId="2"/>
  </si>
  <si>
    <t>君津市立周南小学校</t>
    <rPh sb="0" eb="2">
      <t>キミツ</t>
    </rPh>
    <rPh sb="2" eb="4">
      <t>シリツ</t>
    </rPh>
    <rPh sb="4" eb="6">
      <t>シュウミナミ</t>
    </rPh>
    <rPh sb="6" eb="9">
      <t>ショウガッコウ</t>
    </rPh>
    <phoneticPr fontId="2"/>
  </si>
  <si>
    <t>君津市立周南小学校</t>
    <rPh sb="0" eb="6">
      <t>キミツシリツシュウミナミ</t>
    </rPh>
    <rPh sb="6" eb="9">
      <t>ショウガッコウ</t>
    </rPh>
    <phoneticPr fontId="2"/>
  </si>
  <si>
    <t>富津市立大貫小学校</t>
    <rPh sb="0" eb="4">
      <t>フッツシリツ</t>
    </rPh>
    <rPh sb="4" eb="9">
      <t>オオヌキショウガッコウ</t>
    </rPh>
    <phoneticPr fontId="2"/>
  </si>
  <si>
    <t>富津市立大貫小学校</t>
    <rPh sb="0" eb="9">
      <t>フッツシリツオオヌキショウガッコウ</t>
    </rPh>
    <phoneticPr fontId="2"/>
  </si>
  <si>
    <t>ユヅキ</t>
    <phoneticPr fontId="2"/>
  </si>
  <si>
    <t>　　　　『つなごう！！！』　　　　みんなの思いをボ－ルに込めて。　　　　　　　　　　　　　　　　　　　　　　　　　　　　　　　　　　　　　　　　　　　　　　　　　　　上位目指して頑張ります！</t>
    <rPh sb="21" eb="22">
      <t>オモ</t>
    </rPh>
    <rPh sb="28" eb="29">
      <t>コ</t>
    </rPh>
    <rPh sb="83" eb="85">
      <t>ジョウイ</t>
    </rPh>
    <rPh sb="85" eb="87">
      <t>メザ</t>
    </rPh>
    <rPh sb="89" eb="91">
      <t>ガンバ</t>
    </rPh>
    <phoneticPr fontId="2"/>
  </si>
  <si>
    <t>オノミチ</t>
    <phoneticPr fontId="2"/>
  </si>
  <si>
    <t>12K09269</t>
    <phoneticPr fontId="2"/>
  </si>
  <si>
    <t>12K11464</t>
    <phoneticPr fontId="2"/>
  </si>
  <si>
    <t>12K11465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</si>
</sst>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8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4" t="s">
        <v>159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431165347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5">
        <v>23005</v>
      </c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204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222</v>
      </c>
      <c r="D7" s="132"/>
      <c r="E7" s="171" t="s">
        <v>223</v>
      </c>
      <c r="F7" s="133"/>
      <c r="G7" s="227">
        <v>507237528</v>
      </c>
      <c r="H7" s="227"/>
      <c r="I7" s="227"/>
      <c r="J7" s="227">
        <v>18485</v>
      </c>
      <c r="K7" s="227"/>
      <c r="L7" s="227"/>
      <c r="M7" s="227" t="s">
        <v>274</v>
      </c>
      <c r="N7" s="227"/>
      <c r="O7" s="227"/>
      <c r="P7" s="200" t="s">
        <v>72</v>
      </c>
      <c r="Q7" s="201"/>
      <c r="R7" s="165" t="s">
        <v>212</v>
      </c>
      <c r="S7" s="165"/>
      <c r="T7" s="165"/>
      <c r="U7" s="165"/>
      <c r="V7" s="50" t="s">
        <v>73</v>
      </c>
      <c r="W7" s="155" t="s">
        <v>217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61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213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222</v>
      </c>
      <c r="D9" s="132"/>
      <c r="E9" s="171" t="s">
        <v>224</v>
      </c>
      <c r="F9" s="133"/>
      <c r="G9" s="227">
        <v>514787551</v>
      </c>
      <c r="H9" s="227"/>
      <c r="I9" s="227"/>
      <c r="J9" s="227">
        <v>291137</v>
      </c>
      <c r="K9" s="227"/>
      <c r="L9" s="227"/>
      <c r="M9" s="227" t="s">
        <v>275</v>
      </c>
      <c r="N9" s="227"/>
      <c r="O9" s="227"/>
      <c r="P9" s="200" t="s">
        <v>72</v>
      </c>
      <c r="Q9" s="201"/>
      <c r="R9" s="165" t="s">
        <v>212</v>
      </c>
      <c r="S9" s="165"/>
      <c r="T9" s="165"/>
      <c r="U9" s="165"/>
      <c r="V9" s="50" t="s">
        <v>73</v>
      </c>
      <c r="W9" s="155" t="s">
        <v>217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214</v>
      </c>
      <c r="AM9" s="83"/>
      <c r="AN9" s="83"/>
      <c r="AO9" s="83"/>
      <c r="AP9" s="83"/>
      <c r="AQ9" s="83"/>
      <c r="AR9" s="83"/>
      <c r="AS9" s="59" t="s">
        <v>194</v>
      </c>
      <c r="AT9" s="78">
        <v>38</v>
      </c>
    </row>
    <row r="10" spans="1:51" ht="18" customHeight="1">
      <c r="A10" s="96"/>
      <c r="B10" s="163"/>
      <c r="C10" s="172" t="s">
        <v>205</v>
      </c>
      <c r="D10" s="135"/>
      <c r="E10" s="173" t="s">
        <v>207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213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215</v>
      </c>
      <c r="AL10" s="85"/>
      <c r="AM10" s="85"/>
      <c r="AN10" s="85"/>
      <c r="AO10" s="60" t="s">
        <v>195</v>
      </c>
      <c r="AP10" s="85" t="s">
        <v>216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225</v>
      </c>
      <c r="D11" s="132"/>
      <c r="E11" s="171" t="s">
        <v>226</v>
      </c>
      <c r="F11" s="133"/>
      <c r="G11" s="227">
        <v>514464433</v>
      </c>
      <c r="H11" s="227"/>
      <c r="I11" s="227"/>
      <c r="J11" s="227"/>
      <c r="K11" s="227"/>
      <c r="L11" s="227"/>
      <c r="M11" s="227" t="s">
        <v>276</v>
      </c>
      <c r="N11" s="227"/>
      <c r="O11" s="227"/>
      <c r="P11" s="200" t="s">
        <v>72</v>
      </c>
      <c r="Q11" s="201"/>
      <c r="R11" s="165" t="s">
        <v>212</v>
      </c>
      <c r="S11" s="165"/>
      <c r="T11" s="165"/>
      <c r="U11" s="165"/>
      <c r="V11" s="50" t="s">
        <v>73</v>
      </c>
      <c r="W11" s="155" t="s">
        <v>217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219</v>
      </c>
      <c r="AM11" s="83"/>
      <c r="AN11" s="83"/>
      <c r="AO11" s="83"/>
      <c r="AP11" s="83"/>
      <c r="AQ11" s="83"/>
      <c r="AR11" s="83"/>
      <c r="AS11" s="59" t="s">
        <v>194</v>
      </c>
      <c r="AT11" s="78">
        <v>40</v>
      </c>
    </row>
    <row r="12" spans="1:51" ht="18" customHeight="1">
      <c r="A12" s="96"/>
      <c r="B12" s="163"/>
      <c r="C12" s="172" t="s">
        <v>208</v>
      </c>
      <c r="D12" s="135"/>
      <c r="E12" s="173" t="s">
        <v>209</v>
      </c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 t="s">
        <v>218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220</v>
      </c>
      <c r="AL12" s="85"/>
      <c r="AM12" s="85"/>
      <c r="AN12" s="85"/>
      <c r="AO12" s="60" t="s">
        <v>195</v>
      </c>
      <c r="AP12" s="85" t="s">
        <v>221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3"/>
      <c r="C15" s="170" t="s">
        <v>227</v>
      </c>
      <c r="D15" s="132"/>
      <c r="E15" s="171" t="s">
        <v>228</v>
      </c>
      <c r="F15" s="133"/>
      <c r="G15" s="230"/>
      <c r="H15" s="230"/>
      <c r="I15" s="230"/>
      <c r="J15" s="230"/>
      <c r="K15" s="230"/>
      <c r="L15" s="230"/>
      <c r="M15" s="230"/>
      <c r="N15" s="230"/>
      <c r="O15" s="230"/>
      <c r="P15" s="200" t="s">
        <v>72</v>
      </c>
      <c r="Q15" s="201"/>
      <c r="R15" s="165" t="s">
        <v>212</v>
      </c>
      <c r="S15" s="165"/>
      <c r="T15" s="165"/>
      <c r="U15" s="165"/>
      <c r="V15" s="49" t="s">
        <v>73</v>
      </c>
      <c r="W15" s="155" t="s">
        <v>229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210</v>
      </c>
      <c r="D16" s="135"/>
      <c r="E16" s="173" t="s">
        <v>211</v>
      </c>
      <c r="F16" s="136"/>
      <c r="G16" s="230"/>
      <c r="H16" s="230"/>
      <c r="I16" s="230"/>
      <c r="J16" s="230"/>
      <c r="K16" s="230"/>
      <c r="L16" s="230"/>
      <c r="M16" s="230"/>
      <c r="N16" s="230"/>
      <c r="O16" s="230"/>
      <c r="P16" s="157" t="s">
        <v>230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215</v>
      </c>
      <c r="AL16" s="85"/>
      <c r="AM16" s="85"/>
      <c r="AN16" s="85"/>
      <c r="AO16" s="60" t="s">
        <v>195</v>
      </c>
      <c r="AP16" s="85" t="s">
        <v>231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富津市小久保2824-1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0439-65-1675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0">
        <v>90</v>
      </c>
      <c r="D21" s="232"/>
      <c r="E21" s="232">
        <v>1124</v>
      </c>
      <c r="F21" s="232"/>
      <c r="G21" s="232">
        <v>8067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4" t="s">
        <v>232</v>
      </c>
      <c r="C25" s="170" t="s">
        <v>225</v>
      </c>
      <c r="D25" s="132"/>
      <c r="E25" s="171" t="s">
        <v>236</v>
      </c>
      <c r="F25" s="133"/>
      <c r="G25" s="119">
        <v>5</v>
      </c>
      <c r="H25" s="120"/>
      <c r="I25" s="223" t="s">
        <v>265</v>
      </c>
      <c r="J25" s="123"/>
      <c r="K25" s="123"/>
      <c r="L25" s="120"/>
      <c r="M25" s="119">
        <v>513561633</v>
      </c>
      <c r="N25" s="123"/>
      <c r="O25" s="120"/>
      <c r="P25" s="119">
        <v>140</v>
      </c>
      <c r="Q25" s="123"/>
      <c r="R25" s="123"/>
      <c r="S25" s="123"/>
      <c r="T25" s="125"/>
      <c r="U25" s="1"/>
      <c r="V25" s="1"/>
      <c r="W25" s="1"/>
      <c r="X25" s="1"/>
      <c r="Y25" s="234">
        <v>13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208</v>
      </c>
      <c r="D26" s="135"/>
      <c r="E26" s="173" t="s">
        <v>233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237</v>
      </c>
      <c r="D27" s="132"/>
      <c r="E27" s="171" t="s">
        <v>238</v>
      </c>
      <c r="F27" s="133"/>
      <c r="G27" s="119">
        <v>5</v>
      </c>
      <c r="H27" s="120"/>
      <c r="I27" s="223" t="s">
        <v>266</v>
      </c>
      <c r="J27" s="123"/>
      <c r="K27" s="123"/>
      <c r="L27" s="120"/>
      <c r="M27" s="119">
        <v>513561640</v>
      </c>
      <c r="N27" s="123"/>
      <c r="O27" s="120"/>
      <c r="P27" s="119">
        <v>133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234</v>
      </c>
      <c r="D28" s="135"/>
      <c r="E28" s="173" t="s">
        <v>235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240</v>
      </c>
      <c r="D29" s="132"/>
      <c r="E29" s="171" t="s">
        <v>242</v>
      </c>
      <c r="F29" s="133"/>
      <c r="G29" s="119">
        <v>5</v>
      </c>
      <c r="H29" s="120"/>
      <c r="I29" s="223" t="s">
        <v>265</v>
      </c>
      <c r="J29" s="123"/>
      <c r="K29" s="123"/>
      <c r="L29" s="120"/>
      <c r="M29" s="119">
        <v>5155544907</v>
      </c>
      <c r="N29" s="123"/>
      <c r="O29" s="120"/>
      <c r="P29" s="119">
        <v>151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239</v>
      </c>
      <c r="D30" s="135"/>
      <c r="E30" s="173" t="s">
        <v>241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244</v>
      </c>
      <c r="D31" s="132"/>
      <c r="E31" s="171" t="s">
        <v>271</v>
      </c>
      <c r="F31" s="133"/>
      <c r="G31" s="119">
        <v>3</v>
      </c>
      <c r="H31" s="120"/>
      <c r="I31" s="223" t="s">
        <v>267</v>
      </c>
      <c r="J31" s="123"/>
      <c r="K31" s="123"/>
      <c r="L31" s="120"/>
      <c r="M31" s="119">
        <v>516820715</v>
      </c>
      <c r="N31" s="123"/>
      <c r="O31" s="120"/>
      <c r="P31" s="119">
        <v>131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243</v>
      </c>
      <c r="D32" s="135"/>
      <c r="E32" s="173" t="s">
        <v>245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247</v>
      </c>
      <c r="D33" s="132"/>
      <c r="E33" s="171" t="s">
        <v>249</v>
      </c>
      <c r="F33" s="133"/>
      <c r="G33" s="119">
        <v>4</v>
      </c>
      <c r="H33" s="120"/>
      <c r="I33" s="223" t="s">
        <v>268</v>
      </c>
      <c r="J33" s="123"/>
      <c r="K33" s="123"/>
      <c r="L33" s="120"/>
      <c r="M33" s="119">
        <v>516820702</v>
      </c>
      <c r="N33" s="123"/>
      <c r="O33" s="120"/>
      <c r="P33" s="119">
        <v>130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246</v>
      </c>
      <c r="D34" s="135"/>
      <c r="E34" s="173" t="s">
        <v>248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251</v>
      </c>
      <c r="D35" s="132"/>
      <c r="E35" s="171" t="s">
        <v>253</v>
      </c>
      <c r="F35" s="133"/>
      <c r="G35" s="119">
        <v>3</v>
      </c>
      <c r="H35" s="120"/>
      <c r="I35" s="223" t="s">
        <v>265</v>
      </c>
      <c r="J35" s="123"/>
      <c r="K35" s="123"/>
      <c r="L35" s="120"/>
      <c r="M35" s="119">
        <v>515545073</v>
      </c>
      <c r="N35" s="123"/>
      <c r="O35" s="120"/>
      <c r="P35" s="119">
        <v>143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250</v>
      </c>
      <c r="D36" s="135"/>
      <c r="E36" s="173" t="s">
        <v>252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254</v>
      </c>
      <c r="D37" s="132"/>
      <c r="E37" s="171" t="s">
        <v>256</v>
      </c>
      <c r="F37" s="133"/>
      <c r="G37" s="119">
        <v>3</v>
      </c>
      <c r="H37" s="120"/>
      <c r="I37" s="223" t="s">
        <v>269</v>
      </c>
      <c r="J37" s="123"/>
      <c r="K37" s="123"/>
      <c r="L37" s="120"/>
      <c r="M37" s="119">
        <v>514796763</v>
      </c>
      <c r="N37" s="123"/>
      <c r="O37" s="120"/>
      <c r="P37" s="119">
        <v>132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273</v>
      </c>
      <c r="D38" s="135"/>
      <c r="E38" s="173" t="s">
        <v>255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258</v>
      </c>
      <c r="D39" s="132"/>
      <c r="E39" s="171" t="s">
        <v>260</v>
      </c>
      <c r="F39" s="133"/>
      <c r="G39" s="119">
        <v>3</v>
      </c>
      <c r="H39" s="120"/>
      <c r="I39" s="223" t="s">
        <v>265</v>
      </c>
      <c r="J39" s="123"/>
      <c r="K39" s="123"/>
      <c r="L39" s="120"/>
      <c r="M39" s="119">
        <v>515891943</v>
      </c>
      <c r="N39" s="123"/>
      <c r="O39" s="120"/>
      <c r="P39" s="119">
        <v>135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257</v>
      </c>
      <c r="D40" s="135"/>
      <c r="E40" s="173" t="s">
        <v>259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247</v>
      </c>
      <c r="D41" s="132"/>
      <c r="E41" s="171" t="s">
        <v>262</v>
      </c>
      <c r="F41" s="133"/>
      <c r="G41" s="119">
        <v>3</v>
      </c>
      <c r="H41" s="120"/>
      <c r="I41" s="223" t="s">
        <v>269</v>
      </c>
      <c r="J41" s="123"/>
      <c r="K41" s="123"/>
      <c r="L41" s="120"/>
      <c r="M41" s="119">
        <v>516820653</v>
      </c>
      <c r="N41" s="123"/>
      <c r="O41" s="120"/>
      <c r="P41" s="119">
        <v>123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246</v>
      </c>
      <c r="D42" s="135"/>
      <c r="E42" s="173" t="s">
        <v>261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264</v>
      </c>
      <c r="D43" s="132"/>
      <c r="E43" s="171" t="s">
        <v>253</v>
      </c>
      <c r="F43" s="133"/>
      <c r="G43" s="119">
        <v>2</v>
      </c>
      <c r="H43" s="120"/>
      <c r="I43" s="223" t="s">
        <v>270</v>
      </c>
      <c r="J43" s="123"/>
      <c r="K43" s="123"/>
      <c r="L43" s="120"/>
      <c r="M43" s="119">
        <v>516820743</v>
      </c>
      <c r="N43" s="123"/>
      <c r="O43" s="120"/>
      <c r="P43" s="119">
        <v>128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263</v>
      </c>
      <c r="D44" s="135"/>
      <c r="E44" s="173" t="s">
        <v>252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272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95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大貫ジュニバレーボールクラブ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431165347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末　國雄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507237528</v>
      </c>
      <c r="H7" s="272"/>
      <c r="I7" s="272"/>
      <c r="J7" s="272">
        <f>IF(入力!J7="","",入力!J7)</f>
        <v>18485</v>
      </c>
      <c r="K7" s="272"/>
      <c r="L7" s="272"/>
      <c r="M7" s="272" t="str">
        <f>IF(入力!M7="","",入力!M7)</f>
        <v>12K09269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末　祐樹</v>
      </c>
      <c r="D9" s="266"/>
      <c r="E9" s="266"/>
      <c r="F9" s="266"/>
      <c r="G9" s="272">
        <f>IF(入力!G9="","",入力!G9)</f>
        <v>514787551</v>
      </c>
      <c r="H9" s="272"/>
      <c r="I9" s="272"/>
      <c r="J9" s="272">
        <f>IF(入力!J9="","",入力!J9)</f>
        <v>291137</v>
      </c>
      <c r="K9" s="272"/>
      <c r="L9" s="272"/>
      <c r="M9" s="272" t="str">
        <f>IF(入力!M9="","",入力!M9)</f>
        <v>12K11464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小嶋　麗子</v>
      </c>
      <c r="D11" s="266"/>
      <c r="E11" s="266"/>
      <c r="F11" s="266"/>
      <c r="G11" s="272">
        <f>IF(入力!G11="","",入力!G11)</f>
        <v>514464433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>12K11465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渡辺　まさ子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富津市小久保2824-1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0439-65-1675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90－1124－8067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小嶋　せりな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富津市立大貫小学校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513561633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平野　優那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富津市立吉野小学校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513561640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清田　悠夏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富津市立大貫小学校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5155544907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田中　優月</v>
      </c>
      <c r="D31" s="266"/>
      <c r="E31" s="266"/>
      <c r="F31" s="266"/>
      <c r="G31" s="264">
        <f>IF(入力!G31="","",入力!G31)</f>
        <v>3</v>
      </c>
      <c r="H31" s="264" t="str">
        <f>IF(入力!H31="","",入力!H31)</f>
        <v/>
      </c>
      <c r="I31" s="264" t="str">
        <f>IF(入力!I31="","",入力!I31)</f>
        <v>君津市立周南小学校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516820715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鈴木　蘭菜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君津市立周南小学校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516820702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水野　結唯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富津市立大貫小学校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515545073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オノミチ　優維樂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富津市立大貫小学校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514796763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鹿島　梨瑚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富津市立大貫小学校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515891943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鈴木　柚有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富津市立大貫小学校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516820653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内田　結唯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富津市立大貫小学校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516820743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オオヌキジュニアバレーボールクラブ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富津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内房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大貫ジュニバレーボールクラブ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431165347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大貫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>
        <f>IF(入力!J7="","",入力!J7)</f>
        <v>18485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>
        <f>IF(入力!J9="","",入力!J9)</f>
        <v>291137</v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 t="str">
        <f>IF(入力!M7="","",入力!M7)</f>
        <v>12K09269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>12K11464</v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>12K11465</v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スエ　クニオ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>
        <f>IF(入力!AT7="","",入力!AT7)</f>
        <v>61</v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>293</v>
      </c>
      <c r="AC22" s="332"/>
      <c r="AD22" s="332"/>
      <c r="AE22" s="332"/>
      <c r="AF22" s="16" t="s">
        <v>73</v>
      </c>
      <c r="AG22" s="332" t="str">
        <f>IF(入力!W7="","",入力!W7)</f>
        <v>0036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>0439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末　國雄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>富津市千種新田571-44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>65</v>
      </c>
      <c r="AY23" s="322"/>
      <c r="AZ23" s="322"/>
      <c r="BA23" s="322"/>
      <c r="BB23" s="19" t="s">
        <v>76</v>
      </c>
      <c r="BC23" s="322" t="str">
        <f>IF(入力!AP8="","",入力!AP8)</f>
        <v>4679</v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スエ　ユウキ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>
        <f>IF(入力!AT9="","",入力!AT9)</f>
        <v>38</v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>293</v>
      </c>
      <c r="AC24" s="332"/>
      <c r="AD24" s="332"/>
      <c r="AE24" s="332"/>
      <c r="AF24" s="16" t="s">
        <v>73</v>
      </c>
      <c r="AG24" s="332" t="str">
        <f>IF(入力!W9="","",入力!W9)</f>
        <v>0036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>0439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末　祐樹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>富津市千種新田571-44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>65</v>
      </c>
      <c r="AY25" s="322"/>
      <c r="AZ25" s="322"/>
      <c r="BA25" s="322"/>
      <c r="BB25" s="19" t="s">
        <v>76</v>
      </c>
      <c r="BC25" s="322" t="str">
        <f>IF(入力!AP10="","",入力!AP10)</f>
        <v>4679</v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コジマ　レイコ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>
        <f>IF(入力!AT11="","",入力!AT11)</f>
        <v>40</v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>293</v>
      </c>
      <c r="AC26" s="332"/>
      <c r="AD26" s="332"/>
      <c r="AE26" s="332"/>
      <c r="AF26" s="16" t="s">
        <v>73</v>
      </c>
      <c r="AG26" s="332" t="str">
        <f>IF(入力!W11="","",入力!W11)</f>
        <v>0036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>090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小嶋　麗子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>富津市千種新田267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>4839</v>
      </c>
      <c r="AY27" s="322"/>
      <c r="AZ27" s="322"/>
      <c r="BA27" s="322"/>
      <c r="BB27" s="19" t="s">
        <v>76</v>
      </c>
      <c r="BC27" s="322" t="str">
        <f>IF(入力!AP12="","",入力!AP12)</f>
        <v>4599</v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ワタナベ　マサコ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 t="str">
        <f>IF(入力!AT15="","",入力!AT15)</f>
        <v/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293</v>
      </c>
      <c r="AC28" s="332"/>
      <c r="AD28" s="332"/>
      <c r="AE28" s="332"/>
      <c r="AF28" s="16" t="s">
        <v>73</v>
      </c>
      <c r="AG28" s="332" t="str">
        <f>IF(入力!W15="","",入力!W15)</f>
        <v>0042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>0439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渡辺　まさ子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富津市小久保2824-1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65</v>
      </c>
      <c r="AY29" s="334"/>
      <c r="AZ29" s="334"/>
      <c r="BA29" s="334"/>
      <c r="BB29" s="73" t="s">
        <v>76</v>
      </c>
      <c r="BC29" s="334" t="str">
        <f>IF(入力!AP16="","",入力!AP16)</f>
        <v>1675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コジマ　セリナ
小嶋　せりな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富津市立大貫小学校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513561633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140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ヒラノ　ユナ
平野　優那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富津市立吉野小学校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513561640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133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キヨタ　ハルカ
清田　悠夏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富津市立大貫小学校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5155544907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151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タナカ　ユヅキ
田中　優月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3</v>
      </c>
      <c r="R40" s="295"/>
      <c r="S40" s="296"/>
      <c r="T40" s="300" t="str">
        <f>IF(入力!I31="","",入力!I31)</f>
        <v>君津市立周南小学校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516820715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131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スズキ　ラナ
鈴木　蘭菜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君津市立周南小学校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516820702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130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ミズノ　ユイ
水野　結唯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3</v>
      </c>
      <c r="R44" s="295"/>
      <c r="S44" s="296"/>
      <c r="T44" s="300" t="str">
        <f>IF(入力!I35="","",入力!I35)</f>
        <v>富津市立大貫小学校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515545073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143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オノミチ　ユイラ
オノミチ　優維樂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3</v>
      </c>
      <c r="R46" s="295"/>
      <c r="S46" s="296"/>
      <c r="T46" s="300" t="str">
        <f>IF(入力!I37="","",入力!I37)</f>
        <v>富津市立大貫小学校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514796763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132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カシマ　リコ
鹿島　梨瑚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富津市立大貫小学校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515891943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135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スズキ　ユズユ
鈴木　柚有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3</v>
      </c>
      <c r="R50" s="295"/>
      <c r="S50" s="296"/>
      <c r="T50" s="300" t="str">
        <f>IF(入力!I41="","",入力!I41)</f>
        <v>富津市立大貫小学校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516820653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123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ウチダ　ユイ
内田　結唯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2</v>
      </c>
      <c r="R52" s="295"/>
      <c r="S52" s="296"/>
      <c r="T52" s="300" t="str">
        <f>IF(入力!I43="","",入力!I43)</f>
        <v>富津市立大貫小学校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516820743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128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大貫ジュニバレーボールクラブ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431165347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末　國雄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507237528</v>
      </c>
      <c r="H7" s="272"/>
      <c r="I7" s="272"/>
      <c r="J7" s="272">
        <f>IF(入力!J7="","",入力!J7)</f>
        <v>18485</v>
      </c>
      <c r="K7" s="272"/>
      <c r="L7" s="272"/>
      <c r="M7" s="272" t="str">
        <f>IF(入力!M7="","",入力!M7)</f>
        <v>12K09269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末　祐樹</v>
      </c>
      <c r="D9" s="266"/>
      <c r="E9" s="266"/>
      <c r="F9" s="266"/>
      <c r="G9" s="272">
        <f>IF(入力!G9="","",入力!G9)</f>
        <v>514787551</v>
      </c>
      <c r="H9" s="272"/>
      <c r="I9" s="272"/>
      <c r="J9" s="272">
        <f>IF(入力!J9="","",入力!J9)</f>
        <v>291137</v>
      </c>
      <c r="K9" s="272"/>
      <c r="L9" s="272"/>
      <c r="M9" s="272" t="str">
        <f>IF(入力!M9="","",入力!M9)</f>
        <v>12K11464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小嶋　麗子</v>
      </c>
      <c r="D11" s="266"/>
      <c r="E11" s="266"/>
      <c r="F11" s="266"/>
      <c r="G11" s="272">
        <f>IF(入力!G11="","",入力!G11)</f>
        <v>514464433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>12K11465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渡辺　まさ子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富津市小久保2824-1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0439-65-1675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90－1124－8067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小嶋　せりな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富津市立大貫小学校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513561633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平野　優那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富津市立吉野小学校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513561640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清田　悠夏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富津市立大貫小学校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5155544907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田中　優月</v>
      </c>
      <c r="D31" s="266"/>
      <c r="E31" s="266"/>
      <c r="F31" s="266"/>
      <c r="G31" s="264">
        <f>IF(入力!G31="","",入力!G31)</f>
        <v>3</v>
      </c>
      <c r="H31" s="264" t="str">
        <f>IF(入力!H31="","",入力!H31)</f>
        <v/>
      </c>
      <c r="I31" s="264" t="str">
        <f>IF(入力!I31="","",入力!I31)</f>
        <v>君津市立周南小学校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516820715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鈴木　蘭菜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君津市立周南小学校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516820702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水野　結唯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富津市立大貫小学校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515545073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オノミチ　優維樂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富津市立大貫小学校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514796763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鹿島　梨瑚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富津市立大貫小学校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515891943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鈴木　柚有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富津市立大貫小学校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516820653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内田　結唯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富津市立大貫小学校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516820743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大貫ジュニバレーボールクラブ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431165347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末　國雄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507237528</v>
      </c>
      <c r="H7" s="272"/>
      <c r="I7" s="272"/>
      <c r="J7" s="272">
        <f>IF(入力!J7="","",入力!J7)</f>
        <v>18485</v>
      </c>
      <c r="K7" s="272"/>
      <c r="L7" s="272"/>
      <c r="M7" s="272" t="str">
        <f>IF(入力!M7="","",入力!M7)</f>
        <v>12K09269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末　祐樹</v>
      </c>
      <c r="D9" s="266"/>
      <c r="E9" s="266"/>
      <c r="F9" s="266"/>
      <c r="G9" s="272">
        <f>IF(入力!G9="","",入力!G9)</f>
        <v>514787551</v>
      </c>
      <c r="H9" s="272"/>
      <c r="I9" s="272"/>
      <c r="J9" s="272">
        <f>IF(入力!J9="","",入力!J9)</f>
        <v>291137</v>
      </c>
      <c r="K9" s="272"/>
      <c r="L9" s="272"/>
      <c r="M9" s="272" t="str">
        <f>IF(入力!M9="","",入力!M9)</f>
        <v>12K11464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小嶋　麗子</v>
      </c>
      <c r="D11" s="266"/>
      <c r="E11" s="266"/>
      <c r="F11" s="266"/>
      <c r="G11" s="272">
        <f>IF(入力!G11="","",入力!G11)</f>
        <v>514464433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>12K11465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渡辺　まさ子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富津市小久保2824-1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0439-65-1675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90－1124－8067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小嶋　せりな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富津市立大貫小学校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513561633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平野　優那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富津市立吉野小学校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513561640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清田　悠夏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富津市立大貫小学校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5155544907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田中　優月</v>
      </c>
      <c r="D31" s="266"/>
      <c r="E31" s="266"/>
      <c r="F31" s="266"/>
      <c r="G31" s="264">
        <f>IF(入力!G31="","",入力!G31)</f>
        <v>3</v>
      </c>
      <c r="H31" s="264" t="str">
        <f>IF(入力!H31="","",入力!H31)</f>
        <v/>
      </c>
      <c r="I31" s="264" t="str">
        <f>IF(入力!I31="","",入力!I31)</f>
        <v>君津市立周南小学校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516820715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鈴木　蘭菜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君津市立周南小学校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516820702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水野　結唯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富津市立大貫小学校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515545073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オノミチ　優維樂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富津市立大貫小学校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514796763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鹿島　梨瑚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富津市立大貫小学校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515891943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鈴木　柚有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富津市立大貫小学校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516820653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内田　結唯</v>
      </c>
      <c r="D43" s="266"/>
      <c r="E43" s="266"/>
      <c r="F43" s="266"/>
      <c r="G43" s="264">
        <f>IF(入力!G43="","",入力!G43)</f>
        <v>2</v>
      </c>
      <c r="H43" s="264" t="str">
        <f>IF(入力!H43="","",入力!H43)</f>
        <v/>
      </c>
      <c r="I43" s="264" t="str">
        <f>IF(入力!I43="","",入力!I43)</f>
        <v>富津市立大貫小学校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516820743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13</v>
      </c>
      <c r="J5" s="444" t="str">
        <f>IF(入力!A55="","",入力!A55)</f>
        <v>　　　　『つなごう！！！』　　　　みんなの思いをボ－ルに込めて。　　　　　　　　　　　　　　　　　　　　　　　　　　　　　　　　　　　　　　　　　　　　　　　　　　　上位目指して頑張ります！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23005</v>
      </c>
      <c r="B7" s="33" t="str">
        <f>IF(入力!C3="","",入力!C3)</f>
        <v>大貫ジュニバレーボールクラブ</v>
      </c>
      <c r="C7" s="33" t="str">
        <f>IF(入力!C2="","",入力!C2)</f>
        <v>オオヌキジュニアバレーボールクラブ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大貫</v>
      </c>
      <c r="T7" s="33"/>
      <c r="U7" s="33">
        <f>IF(入力!C4="","",入力!C4)</f>
        <v>431165347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末</v>
      </c>
      <c r="D16" s="33" t="str">
        <f>IF(入力!E8="","",入力!E8)</f>
        <v>國雄</v>
      </c>
      <c r="E16" s="33" t="str">
        <f>IF(入力!C7="","",入力!C7)</f>
        <v>スエ</v>
      </c>
      <c r="F16" s="33" t="str">
        <f>IF(入力!E7="","",入力!E7)</f>
        <v>クニオ</v>
      </c>
      <c r="G16" s="33">
        <f>IF(入力!G7="","",入力!G7)</f>
        <v>507237528</v>
      </c>
      <c r="H16" s="33">
        <f>IF(入力!J7="","",入力!J7)</f>
        <v>18485</v>
      </c>
      <c r="I16" s="33" t="str">
        <f>IF(入力!M7="","",入力!M7)</f>
        <v>12K09269</v>
      </c>
      <c r="J16" s="33"/>
      <c r="K16" s="33"/>
      <c r="L16" s="33">
        <f>IF(入力!AT7="","",入力!AT7)</f>
        <v>61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0036</v>
      </c>
      <c r="T16" s="33" t="str">
        <f>IF(入力!P8="","",入力!P8)</f>
        <v>富津市千種新田571-44</v>
      </c>
      <c r="U16" s="33" t="str">
        <f>IF(入力!AL7="","",入力!AL7)</f>
        <v>0439</v>
      </c>
      <c r="V16" s="33" t="str">
        <f>IF(入力!AK8="","",入力!AK8)</f>
        <v>65</v>
      </c>
      <c r="W16" s="33" t="str">
        <f>IF(入力!AP8="","",入力!AP8)</f>
        <v>4679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末</v>
      </c>
      <c r="D17" s="33" t="str">
        <f>IF(入力!E10="","",入力!E10)</f>
        <v>祐樹</v>
      </c>
      <c r="E17" s="33" t="str">
        <f>IF(入力!C9="","",入力!C9)</f>
        <v>スエ</v>
      </c>
      <c r="F17" s="33" t="str">
        <f>IF(入力!E9="","",入力!E9)</f>
        <v>ユウキ</v>
      </c>
      <c r="G17" s="33">
        <f>IF(入力!G9="","",入力!G9)</f>
        <v>514787551</v>
      </c>
      <c r="H17" s="33">
        <f>IF(入力!J9="","",入力!J9)</f>
        <v>291137</v>
      </c>
      <c r="I17" s="33" t="str">
        <f>IF(入力!M9="","",入力!M9)</f>
        <v>12K11464</v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0036</v>
      </c>
      <c r="T17" s="33" t="str">
        <f>IF(入力!P10="","",入力!P10)</f>
        <v>富津市千種新田571-44</v>
      </c>
      <c r="U17" s="33" t="str">
        <f>IF(入力!AL9="","",入力!AL9)</f>
        <v>0439</v>
      </c>
      <c r="V17" s="33" t="str">
        <f>IF(入力!AK10="","",入力!AK10)</f>
        <v>65</v>
      </c>
      <c r="W17" s="33" t="str">
        <f>IF(入力!AP10="","",入力!AP10)</f>
        <v>4679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小嶋</v>
      </c>
      <c r="D20" s="33" t="str">
        <f>IF(入力!E12="","",入力!E12)</f>
        <v>麗子</v>
      </c>
      <c r="E20" s="33" t="str">
        <f>IF(入力!C11="","",入力!C11)</f>
        <v>コジマ</v>
      </c>
      <c r="F20" s="33" t="str">
        <f>IF(入力!E11="","",入力!E11)</f>
        <v>レイコ</v>
      </c>
      <c r="G20" s="33">
        <f>IF(入力!G11="","",入力!G11)</f>
        <v>514464433</v>
      </c>
      <c r="H20" s="33" t="str">
        <f>IF(入力!J11="","",入力!J11)</f>
        <v/>
      </c>
      <c r="I20" s="33" t="str">
        <f>IF(入力!M11="","",入力!M11)</f>
        <v>12K11465</v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293</v>
      </c>
      <c r="S20" s="33" t="str">
        <f>IF(入力!W11="","",入力!W11)</f>
        <v>0036</v>
      </c>
      <c r="T20" s="33" t="str">
        <f>IF(入力!P12="","",入力!P12)</f>
        <v>富津市千種新田267</v>
      </c>
      <c r="U20" s="33" t="str">
        <f>IF(入力!AL11="","",入力!AL11)</f>
        <v>090</v>
      </c>
      <c r="V20" s="33" t="str">
        <f>IF(入力!AK12="","",入力!AK12)</f>
        <v>4839</v>
      </c>
      <c r="W20" s="33" t="str">
        <f>IF(入力!AP12="","",入力!AP12)</f>
        <v>4599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まさ子</v>
      </c>
      <c r="E22" s="33" t="str">
        <f>IF(入力!C15="","",入力!C15)</f>
        <v>ワタナベ</v>
      </c>
      <c r="F22" s="33" t="str">
        <f>IF(入力!E15="","",入力!E15)</f>
        <v>マサコ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1124</v>
      </c>
      <c r="P22" s="33">
        <f>IF(入力!G21="","",入力!G21)</f>
        <v>8067</v>
      </c>
      <c r="Q22" s="33"/>
      <c r="R22" s="33" t="str">
        <f>IF(入力!R15="","",入力!R15)</f>
        <v>293</v>
      </c>
      <c r="S22" s="33" t="str">
        <f>IF(入力!W15="","",入力!W15)</f>
        <v>0042</v>
      </c>
      <c r="T22" s="33" t="str">
        <f>IF(入力!P16="","",入力!P16)</f>
        <v>富津市小久保2824-1</v>
      </c>
      <c r="U22" s="33" t="str">
        <f>IF(入力!AL15="","",入力!AL15)</f>
        <v>0439</v>
      </c>
      <c r="V22" s="33" t="str">
        <f>IF(入力!AK16="","",入力!AK16)</f>
        <v>65</v>
      </c>
      <c r="W22" s="33" t="str">
        <f>IF(入力!AP16="","",入力!AP16)</f>
        <v>1675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小嶋</v>
      </c>
      <c r="D24" s="75" t="str">
        <f>VLOOKUP($B$51,$A$53:$F$352,4)</f>
        <v>せりな</v>
      </c>
      <c r="E24" s="75" t="str">
        <f>VLOOKUP($B$51,$A$53:$F$352,5)</f>
        <v>コジマ</v>
      </c>
      <c r="F24" s="75" t="str">
        <f>VLOOKUP($B$51,$A$53:$F$352,6)</f>
        <v>セリナ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小嶋</v>
      </c>
      <c r="D53" s="33" t="str">
        <f>IF(入力!E26="","",入力!E26)</f>
        <v>せりな</v>
      </c>
      <c r="E53" s="33" t="str">
        <f>IF(入力!C25="","",入力!C25)</f>
        <v>コジマ</v>
      </c>
      <c r="F53" s="33" t="str">
        <f>IF(入力!E25="","",入力!E25)</f>
        <v>セリナ</v>
      </c>
      <c r="G53" s="33">
        <f>IF(入力!M25="","",入力!M25)</f>
        <v>513561633</v>
      </c>
      <c r="H53" s="33" t="str">
        <f>IF(入力!I25="","",入力!I25)</f>
        <v>富津市立大貫小学校</v>
      </c>
      <c r="I53" s="33">
        <f>IF(入力!G25="","",入力!G25)</f>
        <v>5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平野</v>
      </c>
      <c r="D54" s="33" t="str">
        <f>IF(入力!E28="","",入力!E28)</f>
        <v>優那</v>
      </c>
      <c r="E54" s="33" t="str">
        <f>IF(入力!C27="","",入力!C27)</f>
        <v>ヒラノ</v>
      </c>
      <c r="F54" s="33" t="str">
        <f>IF(入力!E27="","",入力!E27)</f>
        <v>ユナ</v>
      </c>
      <c r="G54" s="33">
        <f>IF(入力!M27="","",入力!M27)</f>
        <v>513561640</v>
      </c>
      <c r="H54" s="33" t="str">
        <f>IF(入力!I27="","",入力!I27)</f>
        <v>富津市立吉野小学校</v>
      </c>
      <c r="I54" s="33">
        <f>IF(入力!G27="","",入力!G27)</f>
        <v>5</v>
      </c>
      <c r="J54" s="33">
        <f>IF(入力!P27="","",入力!P27)</f>
        <v>133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清田</v>
      </c>
      <c r="D55" s="33" t="str">
        <f>IF(入力!E30="","",入力!E30)</f>
        <v>悠夏</v>
      </c>
      <c r="E55" s="33" t="str">
        <f>IF(入力!C29="","",入力!C29)</f>
        <v>キヨタ</v>
      </c>
      <c r="F55" s="33" t="str">
        <f>IF(入力!E29="","",入力!E29)</f>
        <v>ハルカ</v>
      </c>
      <c r="G55" s="33">
        <f>IF(入力!M29="","",入力!M29)</f>
        <v>5155544907</v>
      </c>
      <c r="H55" s="33" t="str">
        <f>IF(入力!I29="","",入力!I29)</f>
        <v>富津市立大貫小学校</v>
      </c>
      <c r="I55" s="33">
        <f>IF(入力!G29="","",入力!G29)</f>
        <v>5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田中</v>
      </c>
      <c r="D56" s="33" t="str">
        <f>IF(入力!E32="","",入力!E32)</f>
        <v>優月</v>
      </c>
      <c r="E56" s="33" t="str">
        <f>IF(入力!C31="","",入力!C31)</f>
        <v>タナカ</v>
      </c>
      <c r="F56" s="33" t="str">
        <f>IF(入力!E31="","",入力!E31)</f>
        <v>ユヅキ</v>
      </c>
      <c r="G56" s="33">
        <f>IF(入力!M31="","",入力!M31)</f>
        <v>516820715</v>
      </c>
      <c r="H56" s="33" t="str">
        <f>IF(入力!I31="","",入力!I31)</f>
        <v>君津市立周南小学校</v>
      </c>
      <c r="I56" s="33">
        <f>IF(入力!G31="","",入力!G31)</f>
        <v>3</v>
      </c>
      <c r="J56" s="33">
        <f>IF(入力!P31="","",入力!P31)</f>
        <v>131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蘭菜</v>
      </c>
      <c r="E57" s="33" t="str">
        <f>IF(入力!C33="","",入力!C33)</f>
        <v>スズキ</v>
      </c>
      <c r="F57" s="33" t="str">
        <f>IF(入力!E33="","",入力!E33)</f>
        <v>ラナ</v>
      </c>
      <c r="G57" s="33">
        <f>IF(入力!M33="","",入力!M33)</f>
        <v>516820702</v>
      </c>
      <c r="H57" s="33" t="str">
        <f>IF(入力!I33="","",入力!I33)</f>
        <v>君津市立周南小学校</v>
      </c>
      <c r="I57" s="33">
        <f>IF(入力!G33="","",入力!G33)</f>
        <v>4</v>
      </c>
      <c r="J57" s="33">
        <f>IF(入力!P33="","",入力!P33)</f>
        <v>130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水野</v>
      </c>
      <c r="D58" s="33" t="str">
        <f>IF(入力!E36="","",入力!E36)</f>
        <v>結唯</v>
      </c>
      <c r="E58" s="33" t="str">
        <f>IF(入力!C35="","",入力!C35)</f>
        <v>ミズノ</v>
      </c>
      <c r="F58" s="33" t="str">
        <f>IF(入力!E35="","",入力!E35)</f>
        <v>ユイ</v>
      </c>
      <c r="G58" s="33">
        <f>IF(入力!M35="","",入力!M35)</f>
        <v>515545073</v>
      </c>
      <c r="H58" s="33" t="str">
        <f>IF(入力!I35="","",入力!I35)</f>
        <v>富津市立大貫小学校</v>
      </c>
      <c r="I58" s="33">
        <f>IF(入力!G35="","",入力!G35)</f>
        <v>3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オノミチ</v>
      </c>
      <c r="D59" s="33" t="str">
        <f>IF(入力!E38="","",入力!E38)</f>
        <v>優維樂</v>
      </c>
      <c r="E59" s="33" t="str">
        <f>IF(入力!C37="","",入力!C37)</f>
        <v>オノミチ</v>
      </c>
      <c r="F59" s="33" t="str">
        <f>IF(入力!E37="","",入力!E37)</f>
        <v>ユイラ</v>
      </c>
      <c r="G59" s="33">
        <f>IF(入力!M37="","",入力!M37)</f>
        <v>514796763</v>
      </c>
      <c r="H59" s="33" t="str">
        <f>IF(入力!I37="","",入力!I37)</f>
        <v>富津市立大貫小学校</v>
      </c>
      <c r="I59" s="33">
        <f>IF(入力!G37="","",入力!G37)</f>
        <v>3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鹿島</v>
      </c>
      <c r="D60" s="33" t="str">
        <f>IF(入力!E40="","",入力!E40)</f>
        <v>梨瑚</v>
      </c>
      <c r="E60" s="33" t="str">
        <f>IF(入力!C39="","",入力!C39)</f>
        <v>カシマ</v>
      </c>
      <c r="F60" s="33" t="str">
        <f>IF(入力!E39="","",入力!E39)</f>
        <v>リコ</v>
      </c>
      <c r="G60" s="33">
        <f>IF(入力!M39="","",入力!M39)</f>
        <v>515891943</v>
      </c>
      <c r="H60" s="33" t="str">
        <f>IF(入力!I39="","",入力!I39)</f>
        <v>富津市立大貫小学校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鈴木</v>
      </c>
      <c r="D61" s="33" t="str">
        <f>IF(入力!E42="","",入力!E42)</f>
        <v>柚有</v>
      </c>
      <c r="E61" s="33" t="str">
        <f>IF(入力!C41="","",入力!C41)</f>
        <v>スズキ</v>
      </c>
      <c r="F61" s="33" t="str">
        <f>IF(入力!E41="","",入力!E41)</f>
        <v>ユズユ</v>
      </c>
      <c r="G61" s="33">
        <f>IF(入力!M41="","",入力!M41)</f>
        <v>516820653</v>
      </c>
      <c r="H61" s="33" t="str">
        <f>IF(入力!I41="","",入力!I41)</f>
        <v>富津市立大貫小学校</v>
      </c>
      <c r="I61" s="33">
        <f>IF(入力!G41="","",入力!G41)</f>
        <v>3</v>
      </c>
      <c r="J61" s="33">
        <f>IF(入力!P41="","",入力!P41)</f>
        <v>123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内田</v>
      </c>
      <c r="D62" s="33" t="str">
        <f>IF(入力!E44="","",入力!E44)</f>
        <v>結唯</v>
      </c>
      <c r="E62" s="33" t="str">
        <f>IF(入力!C43="","",入力!C43)</f>
        <v>ウチダ</v>
      </c>
      <c r="F62" s="33" t="str">
        <f>IF(入力!E43="","",入力!E43)</f>
        <v>ユイ</v>
      </c>
      <c r="G62" s="33">
        <f>IF(入力!M43="","",入力!M43)</f>
        <v>516820743</v>
      </c>
      <c r="H62" s="33" t="str">
        <f>IF(入力!I43="","",入力!I43)</f>
        <v>富津市立大貫小学校</v>
      </c>
      <c r="I62" s="33">
        <f>IF(入力!G43="","",入力!G43)</f>
        <v>2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PCUser</cp:lastModifiedBy>
  <cp:lastPrinted>2018-01-23T14:40:03Z</cp:lastPrinted>
  <dcterms:created xsi:type="dcterms:W3CDTF">2014-04-05T09:56:00Z</dcterms:created>
  <dcterms:modified xsi:type="dcterms:W3CDTF">2018-01-29T12:12:40Z</dcterms:modified>
</cp:coreProperties>
</file>