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県大会エントリーシート\"/>
    </mc:Choice>
  </mc:AlternateContent>
  <xr:revisionPtr revIDLastSave="0" documentId="13_ncr:1_{7C048465-4E3B-4561-80FA-72A628A6CC6F}" xr6:coauthVersionLast="47" xr6:coauthVersionMax="47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<sst xmlns="http://schemas.openxmlformats.org/spreadsheetml/2006/main" count="265" uniqueCount="205">
  <si>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</si>
  <si>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</si>
  <si>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</si>
  <si>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</si>
  <si>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</si>
  <si>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</si>
  <si>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</si>
  <si>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</si>
  <si>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</si>
  <si>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</si>
  <si>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</si>
  <si>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</si>
  <si>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</si>
  <si>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</si>
  <si>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</si>
  <si>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</si>
  <si>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</si>
  <si>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</si>
  <si>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</si>
  <si>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</si>
  <si>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</si>
  <si>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</si>
  <si>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</si>
  <si>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</si>
  <si>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</si>
  <si>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</si>
  <si>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</si>
  <si>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</si>
  <si>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</si>
  <si>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</si>
  <si>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</si>
  <si>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</si>
  <si>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</si>
  <si>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</si>
  <si>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</si>
  <si>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</si>
  <si>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</si>
  <si>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</si>
  <si>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</si>
  <si>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</si>
  <si>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</si>
  <si>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</si>
  <si>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</si>
  <si>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</si>
  <si>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</si>
  <si>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</si>
  <si>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</si>
  <si>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</si>
  <si>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</si>
  <si>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</si>
  <si>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</si>
  <si>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</si>
  <si>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</si>
  <si>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</si>
  <si>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</si>
  <si>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</si>
  <si>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</si>
  <si>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</si>
  <si>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</si>
  <si>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</si>
  <si>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</si>
  <si>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</si>
  <si>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</si>
  <si>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</si>
  <si>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</si>
  <si>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</si>
  <si>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</si>
  <si>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</si>
  <si>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</si>
  <si>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</si>
  <si>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</si>
  <si>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</si>
  <si>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</si>
  <si>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</si>
  <si>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</si>
  <si>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</si>
  <si>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</si>
  <si>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</si>
  <si>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</si>
  <si>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</si>
  <si>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</si>
  <si>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</si>
  <si>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</si>
  <si>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</si>
  <si>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</si>
  <si>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</si>
  <si>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</si>
  <si>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</si>
  <si>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</si>
  <si>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</si>
  <si>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</si>
  <si>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</si>
  <si>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</si>
  <si>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</si>
  <si>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</si>
  <si>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</si>
  <si>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</si>
  <si>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</si>
  <si>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</si>
  <si>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</si>
  <si>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</si>
  <si>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</si>
  <si>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</si>
  <si>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</si>
  <si>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</si>
  <si>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</si>
  <si>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</si>
  <si>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</si>
  <si>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</si>
  <si>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</si>
  <si>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</si>
  <si>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</si>
  <si>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</si>
  <si>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</si>
  <si>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</si>
  <si>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</si>
  <si>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</si>
  <si>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</si>
  <si>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</si>
  <si>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</si>
  <si>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</si>
  <si>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</si>
  <si>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</si>
  <si>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</si>
  <si>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</si>
  <si>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</si>
  <si>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</si>
  <si>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</si>
  <si>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</si>
  <si>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</si>
  <si>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</si>
  <si>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</si>
  <si>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rPh sb="0" eb="2">
      <t>オオヌキ</t>
    </rPh>
    <phoneticPr fontId="2"/>
  </si>
  <si>
    <t>オオヌキジュニアバレーボールクラブ</t>
    <phoneticPr fontId="2"/>
  </si>
  <si>
    <t>富津市</t>
    <rPh sb="0" eb="3">
      <t>フッツシ</t>
    </rPh>
    <phoneticPr fontId="2"/>
  </si>
  <si>
    <t>内房</t>
    <rPh sb="0" eb="2">
      <t>ウチボウ</t>
    </rPh>
    <phoneticPr fontId="2"/>
  </si>
  <si>
    <t>大貫</t>
    <rPh sb="0" eb="2">
      <t>オオヌキ</t>
    </rPh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</si>
  <si>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</si>
  <si>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</si>
  <si>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スエ</t>
    <phoneticPr fontId="2"/>
  </si>
  <si>
    <t>ユウキ</t>
    <phoneticPr fontId="2"/>
  </si>
  <si>
    <t>平</t>
    <rPh sb="0" eb="1">
      <t>タイラ</t>
    </rPh>
    <phoneticPr fontId="2"/>
  </si>
  <si>
    <t>一晶</t>
    <rPh sb="0" eb="2">
      <t>カズマサ</t>
    </rPh>
    <phoneticPr fontId="2"/>
  </si>
  <si>
    <t>タイラ</t>
    <phoneticPr fontId="2"/>
  </si>
  <si>
    <t>カズマサ</t>
    <phoneticPr fontId="2"/>
  </si>
  <si>
    <t>白木</t>
    <rPh sb="0" eb="2">
      <t>シラキ</t>
    </rPh>
    <phoneticPr fontId="2"/>
  </si>
  <si>
    <t>美智子</t>
    <rPh sb="0" eb="3">
      <t>ミチコ</t>
    </rPh>
    <phoneticPr fontId="2"/>
  </si>
  <si>
    <t>シラキ</t>
    <phoneticPr fontId="2"/>
  </si>
  <si>
    <t>ミチコ</t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</si>
  <si>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</si>
  <si>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</si>
  <si>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ワタナベ</t>
    <phoneticPr fontId="2"/>
  </si>
  <si>
    <t>マサコ</t>
    <phoneticPr fontId="2"/>
  </si>
  <si>
    <r>
      <t>富津市小久保2824</t>
    </r>
    <r>
      <rPr>
        <sz val="10"/>
        <color rgb="FF000000"/>
        <rFont val="MS UI Gothic"/>
        <family val="1"/>
        <charset val="128"/>
      </rPr>
      <t>-1</t>
    </r>
    <rPh sb="0" eb="3">
      <t>フッツシ</t>
    </rPh>
    <rPh sb="3" eb="6">
      <t>オクボ</t>
    </rPh>
    <phoneticPr fontId="2"/>
  </si>
  <si>
    <t>0439</t>
    <phoneticPr fontId="2"/>
  </si>
  <si>
    <t>65</t>
    <phoneticPr fontId="2"/>
  </si>
  <si>
    <t>1675</t>
    <phoneticPr fontId="2"/>
  </si>
  <si>
    <t>293</t>
    <phoneticPr fontId="2"/>
  </si>
  <si>
    <t>0043</t>
    <phoneticPr fontId="2"/>
  </si>
  <si>
    <r>
      <t>富津市岩瀬1147</t>
    </r>
    <r>
      <rPr>
        <sz val="10"/>
        <color rgb="FF000000"/>
        <rFont val="MS UI Gothic"/>
        <family val="1"/>
        <charset val="128"/>
      </rPr>
      <t>－55</t>
    </r>
    <rPh sb="0" eb="3">
      <t>フッツシ</t>
    </rPh>
    <rPh sb="3" eb="5">
      <t>イワセ</t>
    </rPh>
    <phoneticPr fontId="2"/>
  </si>
  <si>
    <t>①</t>
    <phoneticPr fontId="2"/>
  </si>
  <si>
    <t>陽華</t>
    <rPh sb="0" eb="1">
      <t>ヨウ</t>
    </rPh>
    <rPh sb="1" eb="2">
      <t>ハナ</t>
    </rPh>
    <phoneticPr fontId="2"/>
  </si>
  <si>
    <t>ハルカ</t>
    <phoneticPr fontId="2"/>
  </si>
  <si>
    <t>富津市立大貫小学校</t>
    <rPh sb="0" eb="4">
      <t>フッツシリツ</t>
    </rPh>
    <rPh sb="4" eb="6">
      <t>オオヌキ</t>
    </rPh>
    <rPh sb="6" eb="9">
      <t>ショウガッコウ</t>
    </rPh>
    <phoneticPr fontId="2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</si>
  <si>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"/>
  </si>
  <si>
    <t>須藤</t>
    <rPh sb="0" eb="2">
      <t>スドウ</t>
    </rPh>
    <phoneticPr fontId="2"/>
  </si>
  <si>
    <t>樹希</t>
    <rPh sb="0" eb="1">
      <t>イツキ</t>
    </rPh>
    <phoneticPr fontId="2"/>
  </si>
  <si>
    <t>スドウ</t>
    <phoneticPr fontId="2"/>
  </si>
  <si>
    <t>イツキ</t>
    <phoneticPr fontId="2"/>
  </si>
  <si>
    <t>毛利</t>
    <rPh sb="0" eb="2">
      <t>モウリ</t>
    </rPh>
    <phoneticPr fontId="2"/>
  </si>
  <si>
    <t>結架</t>
    <rPh sb="0" eb="1">
      <t>ユ</t>
    </rPh>
    <rPh sb="1" eb="2">
      <t>カ</t>
    </rPh>
    <phoneticPr fontId="2"/>
  </si>
  <si>
    <t>モウリ</t>
    <phoneticPr fontId="2"/>
  </si>
  <si>
    <t>ユイカ</t>
    <phoneticPr fontId="2"/>
  </si>
  <si>
    <t>マツウラ</t>
    <phoneticPr fontId="2"/>
  </si>
  <si>
    <t>愛南</t>
    <rPh sb="0" eb="2">
      <t>アイナン</t>
    </rPh>
    <phoneticPr fontId="2"/>
  </si>
  <si>
    <t>アイナ</t>
    <phoneticPr fontId="2"/>
  </si>
  <si>
    <t>内田</t>
    <rPh sb="0" eb="2">
      <t>ウチダ</t>
    </rPh>
    <phoneticPr fontId="2"/>
  </si>
  <si>
    <t>ウチダ</t>
    <phoneticPr fontId="2"/>
  </si>
  <si>
    <t>彩瑚</t>
    <rPh sb="0" eb="1">
      <t>アヤ</t>
    </rPh>
    <rPh sb="1" eb="2">
      <t>コ</t>
    </rPh>
    <phoneticPr fontId="2"/>
  </si>
  <si>
    <t>アコ</t>
    <phoneticPr fontId="2"/>
  </si>
  <si>
    <t>安藝</t>
    <rPh sb="0" eb="2">
      <t>アキ</t>
    </rPh>
    <phoneticPr fontId="2"/>
  </si>
  <si>
    <t>アキ</t>
    <phoneticPr fontId="2"/>
  </si>
  <si>
    <t>陽向</t>
    <rPh sb="0" eb="2">
      <t>ヒナタ</t>
    </rPh>
    <phoneticPr fontId="2"/>
  </si>
  <si>
    <t>ヒナタ</t>
    <phoneticPr fontId="2"/>
  </si>
  <si>
    <t>平野</t>
    <rPh sb="0" eb="2">
      <t>ヒラノ</t>
    </rPh>
    <phoneticPr fontId="2"/>
  </si>
  <si>
    <t>ヒラノ</t>
    <phoneticPr fontId="2"/>
  </si>
  <si>
    <t>帆乃佳</t>
    <rPh sb="0" eb="1">
      <t>ホ</t>
    </rPh>
    <rPh sb="1" eb="2">
      <t>ノ</t>
    </rPh>
    <rPh sb="2" eb="3">
      <t>カ</t>
    </rPh>
    <phoneticPr fontId="2"/>
  </si>
  <si>
    <t>ホノカ</t>
    <phoneticPr fontId="2"/>
  </si>
  <si>
    <t>賀川</t>
    <rPh sb="0" eb="2">
      <t>カガワ</t>
    </rPh>
    <phoneticPr fontId="2"/>
  </si>
  <si>
    <t>カガワ</t>
    <phoneticPr fontId="2"/>
  </si>
  <si>
    <t>奏絆</t>
    <rPh sb="0" eb="1">
      <t>カナ</t>
    </rPh>
    <rPh sb="1" eb="2">
      <t>キズナ</t>
    </rPh>
    <phoneticPr fontId="2"/>
  </si>
  <si>
    <t>ソナ</t>
    <phoneticPr fontId="2"/>
  </si>
  <si>
    <t>富津市千種新田571-44</t>
    <phoneticPr fontId="2"/>
  </si>
  <si>
    <t>0036</t>
    <phoneticPr fontId="2"/>
  </si>
  <si>
    <t>君津市八重原172-90</t>
    <phoneticPr fontId="2"/>
  </si>
  <si>
    <t>299</t>
    <phoneticPr fontId="2"/>
  </si>
  <si>
    <t>1162</t>
    <phoneticPr fontId="2"/>
  </si>
  <si>
    <t>55</t>
    <phoneticPr fontId="2"/>
  </si>
  <si>
    <t>6240</t>
    <phoneticPr fontId="2"/>
  </si>
  <si>
    <t>4679</t>
    <phoneticPr fontId="2"/>
  </si>
  <si>
    <t>090</t>
    <phoneticPr fontId="2"/>
  </si>
  <si>
    <t>2447</t>
    <phoneticPr fontId="2"/>
  </si>
  <si>
    <t>8781</t>
    <phoneticPr fontId="2"/>
  </si>
  <si>
    <t>松浦</t>
    <phoneticPr fontId="2"/>
  </si>
  <si>
    <t>小柄なチームですが、ボールが落ちるまで諦めず、拾って繋ぐバレーを皆で頑張ります！
声を出して、チームワークで勝利を勝ち取ります！</t>
    <rPh sb="0" eb="2">
      <t>コガラ</t>
    </rPh>
    <rPh sb="14" eb="15">
      <t>オ</t>
    </rPh>
    <rPh sb="19" eb="20">
      <t>アキラ</t>
    </rPh>
    <rPh sb="23" eb="24">
      <t>ヒロ</t>
    </rPh>
    <rPh sb="26" eb="27">
      <t>ツナ</t>
    </rPh>
    <rPh sb="32" eb="33">
      <t>ミンナ</t>
    </rPh>
    <rPh sb="34" eb="36">
      <t>ガンバ</t>
    </rPh>
    <rPh sb="41" eb="42">
      <t>コエ</t>
    </rPh>
    <rPh sb="43" eb="44">
      <t>ダ</t>
    </rPh>
    <rPh sb="54" eb="56">
      <t>ショウリ</t>
    </rPh>
    <rPh sb="57" eb="58">
      <t>カ</t>
    </rPh>
    <rPh sb="59" eb="60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</si>
</sst>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MS UI Gothic"/>
      <family val="1"/>
      <charset val="128"/>
    </font>
    <font>
      <sz val="8"/>
      <color rgb="FF000000"/>
      <name val="MS UI Gothic"/>
      <family val="1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zoomScale="80" zoomScaleNormal="80" zoomScaleSheetLayoutView="100" workbookViewId="0">
      <selection sqref="A1:AS1"/>
    </sheetView>
  </sheetViews>
  <sheetFormatPr defaultColWidth="9" defaultRowHeight="14.25"/>
  <cols>
    <col min="1" max="2" width="6.06640625" style="1" customWidth="1"/>
    <col min="3" max="6" width="7.33203125" style="1" customWidth="1"/>
    <col min="7" max="15" width="6.06640625" style="1" customWidth="1"/>
    <col min="16" max="45" width="1.59765625" customWidth="1"/>
    <col min="46" max="46" width="5.9296875" style="1" customWidth="1"/>
    <col min="47" max="47" width="20.06640625" style="1" customWidth="1"/>
    <col min="48" max="48" width="9.265625" style="1" bestFit="1" customWidth="1"/>
    <col min="49" max="49" width="12" style="1" customWidth="1"/>
    <col min="50" max="50" width="12.06640625" style="1" customWidth="1"/>
    <col min="51" max="51" width="11.33203125" style="1" bestFit="1" customWidth="1"/>
    <col min="52" max="52" width="6.59765625" style="1" customWidth="1"/>
    <col min="53" max="16384" width="9" style="1"/>
  </cols>
  <sheetData>
    <row r="1" spans="1:51" ht="31.15" thickBot="1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5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3" t="s">
        <v>119</v>
      </c>
      <c r="K2" s="228"/>
      <c r="L2" s="228"/>
      <c r="M2" s="228"/>
      <c r="N2" s="228"/>
      <c r="O2" s="229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5" t="s">
        <v>91</v>
      </c>
      <c r="K3" s="226"/>
      <c r="L3" s="226"/>
      <c r="M3" s="226"/>
      <c r="N3" s="226"/>
      <c r="O3" s="227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114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2" customHeight="1">
      <c r="A4" s="237" t="s">
        <v>123</v>
      </c>
      <c r="B4" s="238"/>
      <c r="C4" s="230">
        <v>431165347</v>
      </c>
      <c r="D4" s="231"/>
      <c r="E4" s="231"/>
      <c r="F4" s="231"/>
      <c r="G4" s="231"/>
      <c r="H4" s="231"/>
      <c r="I4" s="232"/>
      <c r="J4" s="243" t="s">
        <v>117</v>
      </c>
      <c r="K4" s="244"/>
      <c r="L4" s="244"/>
      <c r="M4" s="244"/>
      <c r="N4" s="244"/>
      <c r="O4" s="245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2" customHeight="1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3"/>
      <c r="K5" s="203"/>
      <c r="L5" s="203"/>
      <c r="M5" s="203"/>
      <c r="N5" s="203"/>
      <c r="O5" s="203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140"/>
      <c r="C6" s="144" t="s">
        <v>107</v>
      </c>
      <c r="D6" s="145"/>
      <c r="E6" s="146" t="s">
        <v>108</v>
      </c>
      <c r="F6" s="147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5"/>
      <c r="B7" s="140"/>
      <c r="C7" s="148" t="s">
        <v>139</v>
      </c>
      <c r="D7" s="111"/>
      <c r="E7" s="149" t="s">
        <v>140</v>
      </c>
      <c r="F7" s="112"/>
      <c r="G7" s="205">
        <v>514787551</v>
      </c>
      <c r="H7" s="205"/>
      <c r="I7" s="205"/>
      <c r="J7" s="205">
        <v>291137</v>
      </c>
      <c r="K7" s="205"/>
      <c r="L7" s="205"/>
      <c r="M7" s="205">
        <v>4256</v>
      </c>
      <c r="N7" s="205"/>
      <c r="O7" s="205"/>
      <c r="P7" s="178" t="s">
        <v>7</v>
      </c>
      <c r="Q7" s="179"/>
      <c r="R7" s="142" t="s">
        <v>157</v>
      </c>
      <c r="S7" s="143"/>
      <c r="T7" s="143"/>
      <c r="U7" s="143"/>
      <c r="V7" s="27" t="s">
        <v>8</v>
      </c>
      <c r="W7" s="206" t="s">
        <v>193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60" t="s">
        <v>154</v>
      </c>
      <c r="AM7" s="60"/>
      <c r="AN7" s="60"/>
      <c r="AO7" s="60"/>
      <c r="AP7" s="60"/>
      <c r="AQ7" s="60"/>
      <c r="AR7" s="60"/>
      <c r="AS7" s="36" t="s">
        <v>10</v>
      </c>
      <c r="AT7" s="53">
        <v>43</v>
      </c>
    </row>
    <row r="8" spans="1:51" ht="18" customHeight="1">
      <c r="A8" s="75"/>
      <c r="B8" s="140"/>
      <c r="C8" s="150" t="s">
        <v>137</v>
      </c>
      <c r="D8" s="114"/>
      <c r="E8" s="151" t="s">
        <v>138</v>
      </c>
      <c r="F8" s="115"/>
      <c r="G8" s="205"/>
      <c r="H8" s="205"/>
      <c r="I8" s="205"/>
      <c r="J8" s="205"/>
      <c r="K8" s="205"/>
      <c r="L8" s="205"/>
      <c r="M8" s="205"/>
      <c r="N8" s="205"/>
      <c r="O8" s="205"/>
      <c r="P8" s="134" t="s">
        <v>192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52" t="s">
        <v>155</v>
      </c>
      <c r="AL8" s="62"/>
      <c r="AM8" s="62"/>
      <c r="AN8" s="62"/>
      <c r="AO8" s="37" t="s">
        <v>11</v>
      </c>
      <c r="AP8" s="170" t="s">
        <v>199</v>
      </c>
      <c r="AQ8" s="62"/>
      <c r="AR8" s="62"/>
      <c r="AS8" s="64"/>
      <c r="AT8" s="53"/>
    </row>
    <row r="9" spans="1:51" ht="14.55" customHeight="1">
      <c r="A9" s="75" t="s">
        <v>82</v>
      </c>
      <c r="B9" s="140"/>
      <c r="C9" s="148" t="s">
        <v>143</v>
      </c>
      <c r="D9" s="111"/>
      <c r="E9" s="149" t="s">
        <v>144</v>
      </c>
      <c r="F9" s="112"/>
      <c r="G9" s="205">
        <v>514795775</v>
      </c>
      <c r="H9" s="205"/>
      <c r="I9" s="205"/>
      <c r="J9" s="205"/>
      <c r="K9" s="205"/>
      <c r="L9" s="205"/>
      <c r="M9" s="205"/>
      <c r="N9" s="205"/>
      <c r="O9" s="205"/>
      <c r="P9" s="178" t="s">
        <v>7</v>
      </c>
      <c r="Q9" s="179"/>
      <c r="R9" s="142" t="s">
        <v>195</v>
      </c>
      <c r="S9" s="143"/>
      <c r="T9" s="143"/>
      <c r="U9" s="143"/>
      <c r="V9" s="27" t="s">
        <v>8</v>
      </c>
      <c r="W9" s="206" t="s">
        <v>196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60" t="s">
        <v>154</v>
      </c>
      <c r="AM9" s="60"/>
      <c r="AN9" s="60"/>
      <c r="AO9" s="60"/>
      <c r="AP9" s="60"/>
      <c r="AQ9" s="60"/>
      <c r="AR9" s="60"/>
      <c r="AS9" s="36" t="s">
        <v>126</v>
      </c>
      <c r="AT9" s="54">
        <v>62</v>
      </c>
    </row>
    <row r="10" spans="1:51" ht="18" customHeight="1">
      <c r="A10" s="75"/>
      <c r="B10" s="140"/>
      <c r="C10" s="150" t="s">
        <v>141</v>
      </c>
      <c r="D10" s="114"/>
      <c r="E10" s="151" t="s">
        <v>142</v>
      </c>
      <c r="F10" s="115"/>
      <c r="G10" s="205"/>
      <c r="H10" s="205"/>
      <c r="I10" s="205"/>
      <c r="J10" s="205"/>
      <c r="K10" s="205"/>
      <c r="L10" s="205"/>
      <c r="M10" s="205"/>
      <c r="N10" s="205"/>
      <c r="O10" s="205"/>
      <c r="P10" s="134" t="s">
        <v>194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152" t="s">
        <v>197</v>
      </c>
      <c r="AL10" s="62"/>
      <c r="AM10" s="62"/>
      <c r="AN10" s="62"/>
      <c r="AO10" s="37" t="s">
        <v>127</v>
      </c>
      <c r="AP10" s="170" t="s">
        <v>198</v>
      </c>
      <c r="AQ10" s="62"/>
      <c r="AR10" s="62"/>
      <c r="AS10" s="64"/>
      <c r="AT10" s="54"/>
    </row>
    <row r="11" spans="1:51" ht="14.55" customHeight="1">
      <c r="A11" s="75" t="s">
        <v>83</v>
      </c>
      <c r="B11" s="140"/>
      <c r="C11" s="148" t="s">
        <v>147</v>
      </c>
      <c r="D11" s="111"/>
      <c r="E11" s="149" t="s">
        <v>148</v>
      </c>
      <c r="F11" s="112"/>
      <c r="G11" s="205">
        <v>518964757</v>
      </c>
      <c r="H11" s="205"/>
      <c r="I11" s="205"/>
      <c r="J11" s="205"/>
      <c r="K11" s="205"/>
      <c r="L11" s="205"/>
      <c r="M11" s="205"/>
      <c r="N11" s="205"/>
      <c r="O11" s="205"/>
      <c r="P11" s="178" t="s">
        <v>7</v>
      </c>
      <c r="Q11" s="179"/>
      <c r="R11" s="241" t="s">
        <v>157</v>
      </c>
      <c r="S11" s="143"/>
      <c r="T11" s="143"/>
      <c r="U11" s="143"/>
      <c r="V11" s="27" t="s">
        <v>8</v>
      </c>
      <c r="W11" s="242" t="s">
        <v>158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65" t="s">
        <v>200</v>
      </c>
      <c r="AM11" s="60"/>
      <c r="AN11" s="60"/>
      <c r="AO11" s="60"/>
      <c r="AP11" s="60"/>
      <c r="AQ11" s="60"/>
      <c r="AR11" s="60"/>
      <c r="AS11" s="36" t="s">
        <v>126</v>
      </c>
      <c r="AT11" s="54">
        <v>36</v>
      </c>
    </row>
    <row r="12" spans="1:51" ht="18" customHeight="1">
      <c r="A12" s="75"/>
      <c r="B12" s="140"/>
      <c r="C12" s="150" t="s">
        <v>145</v>
      </c>
      <c r="D12" s="114"/>
      <c r="E12" s="151" t="s">
        <v>146</v>
      </c>
      <c r="F12" s="115"/>
      <c r="G12" s="205"/>
      <c r="H12" s="205"/>
      <c r="I12" s="205"/>
      <c r="J12" s="205"/>
      <c r="K12" s="205"/>
      <c r="L12" s="205"/>
      <c r="M12" s="205"/>
      <c r="N12" s="205"/>
      <c r="O12" s="205"/>
      <c r="P12" s="134" t="s">
        <v>159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152" t="s">
        <v>201</v>
      </c>
      <c r="AL12" s="62"/>
      <c r="AM12" s="62"/>
      <c r="AN12" s="62"/>
      <c r="AO12" s="37" t="s">
        <v>127</v>
      </c>
      <c r="AP12" s="170" t="s">
        <v>202</v>
      </c>
      <c r="AQ12" s="62"/>
      <c r="AR12" s="62"/>
      <c r="AS12" s="64"/>
      <c r="AT12" s="54"/>
    </row>
    <row r="13" spans="1:51" ht="15" customHeight="1">
      <c r="A13" s="75" t="s">
        <v>84</v>
      </c>
      <c r="B13" s="140"/>
      <c r="C13" s="110"/>
      <c r="D13" s="111"/>
      <c r="E13" s="111"/>
      <c r="F13" s="112"/>
      <c r="G13" s="209"/>
      <c r="H13" s="209"/>
      <c r="I13" s="209"/>
      <c r="J13" s="209"/>
      <c r="K13" s="209"/>
      <c r="L13" s="209"/>
      <c r="M13" s="209"/>
      <c r="N13" s="209"/>
      <c r="O13" s="209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1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5"/>
      <c r="B14" s="140"/>
      <c r="C14" s="113"/>
      <c r="D14" s="114"/>
      <c r="E14" s="114"/>
      <c r="F14" s="115"/>
      <c r="G14" s="209"/>
      <c r="H14" s="209"/>
      <c r="I14" s="209"/>
      <c r="J14" s="209"/>
      <c r="K14" s="209"/>
      <c r="L14" s="209"/>
      <c r="M14" s="209"/>
      <c r="N14" s="209"/>
      <c r="O14" s="209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10" t="s">
        <v>98</v>
      </c>
      <c r="B15" s="140"/>
      <c r="C15" s="148" t="s">
        <v>151</v>
      </c>
      <c r="D15" s="111"/>
      <c r="E15" s="149" t="s">
        <v>152</v>
      </c>
      <c r="F15" s="112"/>
      <c r="G15" s="209"/>
      <c r="H15" s="209"/>
      <c r="I15" s="209"/>
      <c r="J15" s="209"/>
      <c r="K15" s="209"/>
      <c r="L15" s="209"/>
      <c r="M15" s="209"/>
      <c r="N15" s="209"/>
      <c r="O15" s="209"/>
      <c r="P15" s="178" t="s">
        <v>7</v>
      </c>
      <c r="Q15" s="179"/>
      <c r="R15" s="143"/>
      <c r="S15" s="143"/>
      <c r="T15" s="143"/>
      <c r="U15" s="143"/>
      <c r="V15" s="27" t="s">
        <v>8</v>
      </c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154</v>
      </c>
      <c r="AM15" s="60"/>
      <c r="AN15" s="60"/>
      <c r="AO15" s="60"/>
      <c r="AP15" s="60"/>
      <c r="AQ15" s="60"/>
      <c r="AR15" s="60"/>
      <c r="AS15" s="36" t="s">
        <v>126</v>
      </c>
      <c r="AT15" s="54">
        <v>72</v>
      </c>
    </row>
    <row r="16" spans="1:51" ht="18" customHeight="1">
      <c r="A16" s="75"/>
      <c r="B16" s="140"/>
      <c r="C16" s="150" t="s">
        <v>149</v>
      </c>
      <c r="D16" s="114"/>
      <c r="E16" s="151" t="s">
        <v>150</v>
      </c>
      <c r="F16" s="115"/>
      <c r="G16" s="209"/>
      <c r="H16" s="209"/>
      <c r="I16" s="209"/>
      <c r="J16" s="209"/>
      <c r="K16" s="209"/>
      <c r="L16" s="209"/>
      <c r="M16" s="209"/>
      <c r="N16" s="209"/>
      <c r="O16" s="209"/>
      <c r="P16" s="134" t="s">
        <v>153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155</v>
      </c>
      <c r="AL16" s="62"/>
      <c r="AM16" s="62"/>
      <c r="AN16" s="62"/>
      <c r="AO16" s="37" t="s">
        <v>127</v>
      </c>
      <c r="AP16" s="63" t="s">
        <v>156</v>
      </c>
      <c r="AQ16" s="62"/>
      <c r="AR16" s="62"/>
      <c r="AS16" s="64"/>
      <c r="AT16" s="54"/>
    </row>
    <row r="17" spans="1:46">
      <c r="A17" s="75" t="s">
        <v>0</v>
      </c>
      <c r="B17" s="140"/>
      <c r="C17" s="196" t="str">
        <f>IF(P16="","",P16)</f>
        <v>富津市小久保2824-1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140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140"/>
      <c r="C19" s="196" t="str">
        <f>IF(AL15="","",AL15&amp;"-"&amp;AK16&amp;"-"&amp;AP16)</f>
        <v>0439-65-1675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140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85</v>
      </c>
      <c r="B21" s="140"/>
      <c r="C21" s="219" t="s">
        <v>200</v>
      </c>
      <c r="D21" s="220"/>
      <c r="E21" s="211">
        <v>1124</v>
      </c>
      <c r="F21" s="211"/>
      <c r="G21" s="211">
        <v>8067</v>
      </c>
      <c r="H21" s="21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88"/>
      <c r="B22" s="236"/>
      <c r="C22" s="221"/>
      <c r="D22" s="222"/>
      <c r="E22" s="212"/>
      <c r="F22" s="212"/>
      <c r="G22" s="212"/>
      <c r="H22" s="21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2" customHeight="1" thickBot="1">
      <c r="A23" s="207" t="s">
        <v>130</v>
      </c>
      <c r="B23" s="138" t="s">
        <v>86</v>
      </c>
      <c r="C23" s="197" t="s">
        <v>105</v>
      </c>
      <c r="D23" s="198"/>
      <c r="E23" s="199" t="s">
        <v>106</v>
      </c>
      <c r="F23" s="200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2" customHeight="1">
      <c r="A24" s="208"/>
      <c r="B24" s="140"/>
      <c r="C24" s="186" t="s">
        <v>103</v>
      </c>
      <c r="D24" s="187"/>
      <c r="E24" s="188" t="s">
        <v>104</v>
      </c>
      <c r="F24" s="189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6">
        <v>1</v>
      </c>
      <c r="B25" s="201" t="s">
        <v>160</v>
      </c>
      <c r="C25" s="148" t="s">
        <v>147</v>
      </c>
      <c r="D25" s="111"/>
      <c r="E25" s="149" t="s">
        <v>162</v>
      </c>
      <c r="F25" s="112"/>
      <c r="G25" s="98">
        <v>5</v>
      </c>
      <c r="H25" s="99"/>
      <c r="I25" s="202" t="s">
        <v>163</v>
      </c>
      <c r="J25" s="102"/>
      <c r="K25" s="102"/>
      <c r="L25" s="99"/>
      <c r="M25" s="98">
        <v>518767273</v>
      </c>
      <c r="N25" s="102"/>
      <c r="O25" s="99"/>
      <c r="P25" s="98">
        <v>148</v>
      </c>
      <c r="Q25" s="102"/>
      <c r="R25" s="102"/>
      <c r="S25" s="102"/>
      <c r="T25" s="104"/>
      <c r="U25" s="1"/>
      <c r="V25" s="1"/>
      <c r="W25" s="1"/>
      <c r="X25" s="1"/>
      <c r="Y25" s="213">
        <v>10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2" customHeight="1" thickBot="1">
      <c r="A26" s="107"/>
      <c r="B26" s="109"/>
      <c r="C26" s="150" t="s">
        <v>145</v>
      </c>
      <c r="D26" s="114"/>
      <c r="E26" s="151" t="s">
        <v>161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6">
        <v>2</v>
      </c>
      <c r="B27" s="108">
        <v>2</v>
      </c>
      <c r="C27" s="148" t="s">
        <v>167</v>
      </c>
      <c r="D27" s="111"/>
      <c r="E27" s="149" t="s">
        <v>168</v>
      </c>
      <c r="F27" s="112"/>
      <c r="G27" s="98">
        <v>5</v>
      </c>
      <c r="H27" s="99"/>
      <c r="I27" s="98" t="s">
        <v>163</v>
      </c>
      <c r="J27" s="102"/>
      <c r="K27" s="102"/>
      <c r="L27" s="99"/>
      <c r="M27" s="98">
        <v>521529783</v>
      </c>
      <c r="N27" s="102"/>
      <c r="O27" s="99"/>
      <c r="P27" s="98">
        <v>135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2" customHeight="1">
      <c r="A28" s="107"/>
      <c r="B28" s="109"/>
      <c r="C28" s="150" t="s">
        <v>165</v>
      </c>
      <c r="D28" s="114"/>
      <c r="E28" s="151" t="s">
        <v>166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6">
        <v>3</v>
      </c>
      <c r="B29" s="108">
        <v>3</v>
      </c>
      <c r="C29" s="148" t="s">
        <v>171</v>
      </c>
      <c r="D29" s="111"/>
      <c r="E29" s="149" t="s">
        <v>172</v>
      </c>
      <c r="F29" s="112"/>
      <c r="G29" s="98">
        <v>5</v>
      </c>
      <c r="H29" s="99"/>
      <c r="I29" s="98" t="s">
        <v>163</v>
      </c>
      <c r="J29" s="102"/>
      <c r="K29" s="102"/>
      <c r="L29" s="99"/>
      <c r="M29" s="98">
        <v>522869956</v>
      </c>
      <c r="N29" s="102"/>
      <c r="O29" s="99"/>
      <c r="P29" s="98">
        <v>136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2" customHeight="1">
      <c r="A30" s="107"/>
      <c r="B30" s="109"/>
      <c r="C30" s="150" t="s">
        <v>169</v>
      </c>
      <c r="D30" s="114"/>
      <c r="E30" s="151" t="s">
        <v>170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6">
        <v>4</v>
      </c>
      <c r="B31" s="108">
        <v>4</v>
      </c>
      <c r="C31" s="148" t="s">
        <v>173</v>
      </c>
      <c r="D31" s="111"/>
      <c r="E31" s="149" t="s">
        <v>175</v>
      </c>
      <c r="F31" s="112"/>
      <c r="G31" s="98">
        <v>4</v>
      </c>
      <c r="H31" s="99"/>
      <c r="I31" s="98" t="s">
        <v>163</v>
      </c>
      <c r="J31" s="102"/>
      <c r="K31" s="102"/>
      <c r="L31" s="99"/>
      <c r="M31" s="98">
        <v>521296371</v>
      </c>
      <c r="N31" s="102"/>
      <c r="O31" s="99"/>
      <c r="P31" s="98">
        <v>143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2" customHeight="1">
      <c r="A32" s="107"/>
      <c r="B32" s="109"/>
      <c r="C32" s="150" t="s">
        <v>203</v>
      </c>
      <c r="D32" s="114"/>
      <c r="E32" s="151" t="s">
        <v>174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6">
        <v>5</v>
      </c>
      <c r="B33" s="108">
        <v>5</v>
      </c>
      <c r="C33" s="148" t="s">
        <v>177</v>
      </c>
      <c r="D33" s="111"/>
      <c r="E33" s="149" t="s">
        <v>179</v>
      </c>
      <c r="F33" s="112"/>
      <c r="G33" s="98">
        <v>4</v>
      </c>
      <c r="H33" s="99"/>
      <c r="I33" s="98" t="s">
        <v>163</v>
      </c>
      <c r="J33" s="102"/>
      <c r="K33" s="102"/>
      <c r="L33" s="99"/>
      <c r="M33" s="98">
        <v>521296388</v>
      </c>
      <c r="N33" s="102"/>
      <c r="O33" s="99"/>
      <c r="P33" s="98">
        <v>145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2" customHeight="1" thickBot="1">
      <c r="A34" s="107"/>
      <c r="B34" s="109"/>
      <c r="C34" s="150" t="s">
        <v>176</v>
      </c>
      <c r="D34" s="114"/>
      <c r="E34" s="151" t="s">
        <v>178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6">
        <v>6</v>
      </c>
      <c r="B35" s="108">
        <v>6</v>
      </c>
      <c r="C35" s="148" t="s">
        <v>181</v>
      </c>
      <c r="D35" s="111"/>
      <c r="E35" s="149" t="s">
        <v>183</v>
      </c>
      <c r="F35" s="112"/>
      <c r="G35" s="98">
        <v>4</v>
      </c>
      <c r="H35" s="99"/>
      <c r="I35" s="98" t="s">
        <v>163</v>
      </c>
      <c r="J35" s="102"/>
      <c r="K35" s="102"/>
      <c r="L35" s="99"/>
      <c r="M35" s="98">
        <v>522869963</v>
      </c>
      <c r="N35" s="102"/>
      <c r="O35" s="99"/>
      <c r="P35" s="98">
        <v>133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2" customHeight="1">
      <c r="A36" s="107"/>
      <c r="B36" s="109"/>
      <c r="C36" s="150" t="s">
        <v>180</v>
      </c>
      <c r="D36" s="114"/>
      <c r="E36" s="151" t="s">
        <v>182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6">
        <v>7</v>
      </c>
      <c r="B37" s="108">
        <v>7</v>
      </c>
      <c r="C37" s="148" t="s">
        <v>185</v>
      </c>
      <c r="D37" s="111"/>
      <c r="E37" s="149" t="s">
        <v>187</v>
      </c>
      <c r="F37" s="112"/>
      <c r="G37" s="98">
        <v>3</v>
      </c>
      <c r="H37" s="99"/>
      <c r="I37" s="98" t="s">
        <v>163</v>
      </c>
      <c r="J37" s="102"/>
      <c r="K37" s="102"/>
      <c r="L37" s="99"/>
      <c r="M37" s="98">
        <v>520688641</v>
      </c>
      <c r="N37" s="102"/>
      <c r="O37" s="99"/>
      <c r="P37" s="98">
        <v>132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2" customHeight="1">
      <c r="A38" s="107"/>
      <c r="B38" s="109"/>
      <c r="C38" s="150" t="s">
        <v>184</v>
      </c>
      <c r="D38" s="114"/>
      <c r="E38" s="151" t="s">
        <v>186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6">
        <v>8</v>
      </c>
      <c r="B39" s="108">
        <v>8</v>
      </c>
      <c r="C39" s="148" t="s">
        <v>189</v>
      </c>
      <c r="D39" s="111"/>
      <c r="E39" s="149" t="s">
        <v>191</v>
      </c>
      <c r="F39" s="112"/>
      <c r="G39" s="98">
        <v>3</v>
      </c>
      <c r="H39" s="99"/>
      <c r="I39" s="98" t="s">
        <v>164</v>
      </c>
      <c r="J39" s="102"/>
      <c r="K39" s="102"/>
      <c r="L39" s="99"/>
      <c r="M39" s="98">
        <v>522869970</v>
      </c>
      <c r="N39" s="102"/>
      <c r="O39" s="99"/>
      <c r="P39" s="98">
        <v>123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2" customHeight="1">
      <c r="A40" s="107"/>
      <c r="B40" s="109"/>
      <c r="C40" s="150" t="s">
        <v>188</v>
      </c>
      <c r="D40" s="114"/>
      <c r="E40" s="151" t="s">
        <v>190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6">
        <v>9</v>
      </c>
      <c r="B41" s="108"/>
      <c r="C41" s="148"/>
      <c r="D41" s="111"/>
      <c r="E41" s="149"/>
      <c r="F41" s="112"/>
      <c r="G41" s="98"/>
      <c r="H41" s="99"/>
      <c r="I41" s="202"/>
      <c r="J41" s="102"/>
      <c r="K41" s="102"/>
      <c r="L41" s="99"/>
      <c r="M41" s="98"/>
      <c r="N41" s="102"/>
      <c r="O41" s="99"/>
      <c r="P41" s="98"/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2" customHeight="1">
      <c r="A42" s="107"/>
      <c r="B42" s="109"/>
      <c r="C42" s="150"/>
      <c r="D42" s="114"/>
      <c r="E42" s="151"/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2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2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2" customHeight="1" thickBot="1">
      <c r="A48" s="191"/>
      <c r="B48" s="192"/>
      <c r="C48" s="193"/>
      <c r="D48" s="194"/>
      <c r="E48" s="194"/>
      <c r="F48" s="195"/>
      <c r="G48" s="177"/>
      <c r="H48" s="190"/>
      <c r="I48" s="177"/>
      <c r="J48" s="130"/>
      <c r="K48" s="130"/>
      <c r="L48" s="190"/>
      <c r="M48" s="177"/>
      <c r="N48" s="130"/>
      <c r="O48" s="190"/>
      <c r="P48" s="177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2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2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83" t="s">
        <v>204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64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47" workbookViewId="0">
      <selection activeCell="J5" sqref="J5:Q5"/>
    </sheetView>
  </sheetViews>
  <sheetFormatPr defaultColWidth="9" defaultRowHeight="12.75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15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15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女子</v>
      </c>
      <c r="I5" s="9">
        <f>入力!Y25</f>
        <v>10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1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1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>
        <f>IF(入力!M7="","",入力!M7)</f>
        <v>4256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富津市千種新田571-44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タイラ</v>
      </c>
      <c r="F17" s="13" t="str">
        <f>IF(入力!E9="","",入力!E9)</f>
        <v>カズマサ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君津市八重原172-90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白木</v>
      </c>
      <c r="D20" s="13" t="str">
        <f>IF(入力!E12="","",入力!E12)</f>
        <v>美智子</v>
      </c>
      <c r="E20" s="13" t="str">
        <f>IF(入力!C11="","",入力!C11)</f>
        <v>シラキ</v>
      </c>
      <c r="F20" s="13" t="str">
        <f>IF(入力!E11="","",入力!E11)</f>
        <v>ミチコ</v>
      </c>
      <c r="G20" s="13">
        <f>IF(入力!G11="","",入力!G11)</f>
        <v>518964757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293</v>
      </c>
      <c r="S20" s="13" t="str">
        <f>IF(入力!W11="","",入力!W11)</f>
        <v>0043</v>
      </c>
      <c r="T20" s="13" t="str">
        <f>IF(入力!P12="","",入力!P12)</f>
        <v>富津市岩瀬1147－55</v>
      </c>
      <c r="U20" s="13" t="str">
        <f>IF(入力!AL11="","",入力!AL11)</f>
        <v>090</v>
      </c>
      <c r="V20" s="13" t="str">
        <f>IF(入力!AK12="","",入力!AK12)</f>
        <v>2447</v>
      </c>
      <c r="W20" s="13" t="str">
        <f>IF(入力!AP12="","",入力!AP12)</f>
        <v>8781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渡辺</v>
      </c>
      <c r="D22" s="13" t="str">
        <f>IF(入力!E16="","",入力!E16)</f>
        <v>まさ子</v>
      </c>
      <c r="E22" s="13" t="str">
        <f>IF(入力!C15="","",入力!C15)</f>
        <v>ワタナベ</v>
      </c>
      <c r="F22" s="13" t="str">
        <f>IF(入力!E15="","",入力!E15)</f>
        <v>マサコ</v>
      </c>
      <c r="G22" s="13"/>
      <c r="H22" s="13"/>
      <c r="I22" s="13"/>
      <c r="J22" s="13"/>
      <c r="K22" s="13"/>
      <c r="L22" s="13">
        <f>IF(入力!AT15="","",入力!AT15)</f>
        <v>72</v>
      </c>
      <c r="M22" s="13"/>
      <c r="N22" s="13" t="str">
        <f>IF(入力!C21="","",入力!C21)</f>
        <v>090</v>
      </c>
      <c r="O22" s="13">
        <f>IF(入力!E21="","",入力!E21)</f>
        <v>1124</v>
      </c>
      <c r="P22" s="13">
        <f>IF(入力!G21="","",入力!G21)</f>
        <v>8067</v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>富津市小久保2824-1</v>
      </c>
      <c r="U22" s="13" t="str">
        <f>IF(入力!AL15="","",入力!AL15)</f>
        <v>0439</v>
      </c>
      <c r="V22" s="13" t="str">
        <f>IF(入力!AK16="","",入力!AK16)</f>
        <v>65</v>
      </c>
      <c r="W22" s="13" t="str">
        <f>IF(入力!AP16="","",入力!AP16)</f>
        <v>1675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白木</v>
      </c>
      <c r="D24" s="51" t="str">
        <f>VLOOKUP($B$51,$A$53:$F$352,4)</f>
        <v>陽華</v>
      </c>
      <c r="E24" s="51" t="str">
        <f>VLOOKUP($B$51,$A$53:$F$352,5)</f>
        <v>シラキ</v>
      </c>
      <c r="F24" s="51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1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15" thickBot="1">
      <c r="A50" s="17"/>
      <c r="B50" s="18"/>
    </row>
    <row r="51" spans="1:41" ht="13.1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白木</v>
      </c>
      <c r="D53" s="13" t="str">
        <f>IF(入力!E26="","",入力!E26)</f>
        <v>陽華</v>
      </c>
      <c r="E53" s="13" t="str">
        <f>IF(入力!C25="","",入力!C25)</f>
        <v>シラキ</v>
      </c>
      <c r="F53" s="13" t="str">
        <f>IF(入力!E25="","",入力!E25)</f>
        <v>ハルカ</v>
      </c>
      <c r="G53" s="13">
        <f>IF(入力!M25="","",入力!M25)</f>
        <v>518767273</v>
      </c>
      <c r="H53" s="13" t="str">
        <f>IF(入力!I25="","",入力!I25)</f>
        <v>富津市立大貫小学校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須藤</v>
      </c>
      <c r="D54" s="13" t="str">
        <f>IF(入力!E28="","",入力!E28)</f>
        <v>樹希</v>
      </c>
      <c r="E54" s="13" t="str">
        <f>IF(入力!C27="","",入力!C27)</f>
        <v>スドウ</v>
      </c>
      <c r="F54" s="13" t="str">
        <f>IF(入力!E27="","",入力!E27)</f>
        <v>イツキ</v>
      </c>
      <c r="G54" s="13">
        <f>IF(入力!M27="","",入力!M27)</f>
        <v>521529783</v>
      </c>
      <c r="H54" s="13" t="str">
        <f>IF(入力!I27="","",入力!I27)</f>
        <v>富津市立大貫小学校</v>
      </c>
      <c r="I54" s="13">
        <f>IF(入力!G27="","",入力!G27)</f>
        <v>5</v>
      </c>
      <c r="J54" s="13">
        <f>IF(入力!P27="","",入力!P27)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毛利</v>
      </c>
      <c r="D55" s="13" t="str">
        <f>IF(入力!E30="","",入力!E30)</f>
        <v>結架</v>
      </c>
      <c r="E55" s="13" t="str">
        <f>IF(入力!C29="","",入力!C29)</f>
        <v>モウリ</v>
      </c>
      <c r="F55" s="13" t="str">
        <f>IF(入力!E29="","",入力!E29)</f>
        <v>ユイカ</v>
      </c>
      <c r="G55" s="13">
        <f>IF(入力!M29="","",入力!M29)</f>
        <v>522869956</v>
      </c>
      <c r="H55" s="13" t="str">
        <f>IF(入力!I29="","",入力!I29)</f>
        <v>富津市立大貫小学校</v>
      </c>
      <c r="I55" s="13">
        <f>IF(入力!G29="","",入力!G29)</f>
        <v>5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松浦</v>
      </c>
      <c r="D56" s="13" t="str">
        <f>IF(入力!E32="","",入力!E32)</f>
        <v>愛南</v>
      </c>
      <c r="E56" s="13" t="str">
        <f>IF(入力!C31="","",入力!C31)</f>
        <v>マツウラ</v>
      </c>
      <c r="F56" s="13" t="str">
        <f>IF(入力!E31="","",入力!E31)</f>
        <v>アイナ</v>
      </c>
      <c r="G56" s="13">
        <f>IF(入力!M31="","",入力!M31)</f>
        <v>521296371</v>
      </c>
      <c r="H56" s="13" t="str">
        <f>IF(入力!I31="","",入力!I31)</f>
        <v>富津市立大貫小学校</v>
      </c>
      <c r="I56" s="13">
        <f>IF(入力!G31="","",入力!G31)</f>
        <v>4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内田</v>
      </c>
      <c r="D57" s="13" t="str">
        <f>IF(入力!E34="","",入力!E34)</f>
        <v>彩瑚</v>
      </c>
      <c r="E57" s="13" t="str">
        <f>IF(入力!C33="","",入力!C33)</f>
        <v>ウチダ</v>
      </c>
      <c r="F57" s="13" t="str">
        <f>IF(入力!E33="","",入力!E33)</f>
        <v>アコ</v>
      </c>
      <c r="G57" s="13">
        <f>IF(入力!M33="","",入力!M33)</f>
        <v>521296388</v>
      </c>
      <c r="H57" s="13" t="str">
        <f>IF(入力!I33="","",入力!I33)</f>
        <v>富津市立大貫小学校</v>
      </c>
      <c r="I57" s="13">
        <f>IF(入力!G33="","",入力!G33)</f>
        <v>4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安藝</v>
      </c>
      <c r="D58" s="13" t="str">
        <f>IF(入力!E36="","",入力!E36)</f>
        <v>陽向</v>
      </c>
      <c r="E58" s="13" t="str">
        <f>IF(入力!C35="","",入力!C35)</f>
        <v>アキ</v>
      </c>
      <c r="F58" s="13" t="str">
        <f>IF(入力!E35="","",入力!E35)</f>
        <v>ヒナタ</v>
      </c>
      <c r="G58" s="13">
        <f>IF(入力!M35="","",入力!M35)</f>
        <v>522869963</v>
      </c>
      <c r="H58" s="13" t="str">
        <f>IF(入力!I35="","",入力!I35)</f>
        <v>富津市立大貫小学校</v>
      </c>
      <c r="I58" s="13">
        <f>IF(入力!G35="","",入力!G35)</f>
        <v>4</v>
      </c>
      <c r="J58" s="13">
        <f>IF(入力!P35="","",入力!P35)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平野</v>
      </c>
      <c r="D59" s="13" t="str">
        <f>IF(入力!E38="","",入力!E38)</f>
        <v>帆乃佳</v>
      </c>
      <c r="E59" s="13" t="str">
        <f>IF(入力!C37="","",入力!C37)</f>
        <v>ヒラノ</v>
      </c>
      <c r="F59" s="13" t="str">
        <f>IF(入力!E37="","",入力!E37)</f>
        <v>ホノカ</v>
      </c>
      <c r="G59" s="13">
        <f>IF(入力!M37="","",入力!M37)</f>
        <v>520688641</v>
      </c>
      <c r="H59" s="13" t="str">
        <f>IF(入力!I37="","",入力!I37)</f>
        <v>富津市立大貫小学校</v>
      </c>
      <c r="I59" s="13">
        <f>IF(入力!G37="","",入力!G37)</f>
        <v>3</v>
      </c>
      <c r="J59" s="13">
        <f>IF(入力!P37="","",入力!P37)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賀川</v>
      </c>
      <c r="D60" s="13" t="str">
        <f>IF(入力!E40="","",入力!E40)</f>
        <v>奏絆</v>
      </c>
      <c r="E60" s="13" t="str">
        <f>IF(入力!C39="","",入力!C39)</f>
        <v>カガワ</v>
      </c>
      <c r="F60" s="13" t="str">
        <f>IF(入力!E39="","",入力!E39)</f>
        <v>ソナ</v>
      </c>
      <c r="G60" s="13">
        <f>IF(入力!M39="","",入力!M39)</f>
        <v>522869970</v>
      </c>
      <c r="H60" s="13" t="str">
        <f>IF(入力!I39="","",入力!I39)</f>
        <v>木更津市立畑沢小学校</v>
      </c>
      <c r="I60" s="13">
        <f>IF(入力!G39="","",入力!G39)</f>
        <v>3</v>
      </c>
      <c r="J60" s="13">
        <f>IF(入力!P39="","",入力!P39)</f>
        <v>123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オアシスグループ</cp:lastModifiedBy>
  <cp:lastPrinted>2016-05-09T15:17:35Z</cp:lastPrinted>
  <dcterms:created xsi:type="dcterms:W3CDTF">2014-04-05T09:56:00Z</dcterms:created>
  <dcterms:modified xsi:type="dcterms:W3CDTF">2023-01-28T11:57:11Z</dcterms:modified>
</cp:coreProperties>
</file>