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3">関東申込書!$A$1:$R$54</definedName>
    <definedName name="_xlnm.Print_Area" localSheetId="2">'全日本申込書(県大会用)'!$A$1:$BH$64</definedName>
    <definedName name="_xlnm.Print_Area" localSheetId="1">'全日本申込書（支部予選用）'!$A$1:$O$50</definedName>
    <definedName name="_xlnm.Print_Area" localSheetId="0">入力!$A$1:$AU$59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</calcChain>
</file>

<file path=xl/sharedStrings.xml><?xml version="1.0" encoding="utf-8"?>
<sst xmlns="http://schemas.openxmlformats.org/spreadsheetml/2006/main" count="427" uniqueCount="277">
  <si>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</si>
  <si>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</si>
  <si>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</si>
  <si>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</si>
  <si>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</si>
  <si>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</si>
  <si>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</si>
  <si>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</si>
  <si>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</si>
  <si>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</si>
  <si>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</si>
  <si>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</si>
  <si>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</si>
  <si>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</si>
  <si>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</si>
  <si>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</si>
  <si>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</si>
  <si>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</si>
  <si>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</si>
  <si>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</si>
  <si>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</si>
  <si>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</si>
  <si>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</si>
  <si>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</si>
  <si>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</si>
  <si>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</si>
  <si>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</si>
  <si>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</si>
  <si>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</si>
  <si>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</si>
  <si>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</si>
  <si>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</si>
  <si>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</si>
  <si>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</si>
  <si>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</si>
  <si>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</si>
  <si>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</si>
  <si>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</si>
  <si>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</si>
  <si>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</si>
  <si>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</si>
  <si>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</si>
  <si>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</si>
  <si>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</si>
  <si>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</si>
  <si>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</si>
  <si>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</si>
  <si>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</si>
  <si>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</si>
  <si>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</si>
  <si>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</si>
  <si>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</si>
  <si>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</si>
  <si>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</si>
  <si>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</si>
  <si>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</si>
  <si>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</si>
  <si>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</si>
  <si>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</si>
  <si>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</si>
  <si>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</si>
  <si>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</si>
  <si>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</si>
  <si>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</si>
  <si>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</si>
  <si>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</si>
  <si>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</si>
  <si>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</si>
  <si>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</si>
  <si>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</si>
  <si>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</si>
  <si>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</si>
  <si>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</si>
  <si>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</si>
  <si>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</si>
  <si>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</si>
  <si>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</si>
  <si>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</si>
  <si>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</si>
  <si>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</si>
  <si>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</si>
  <si>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</si>
  <si>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</si>
  <si>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</si>
  <si>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</si>
  <si>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</si>
  <si>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</si>
  <si>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</si>
  <si>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</si>
  <si>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</si>
  <si>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</si>
  <si>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</si>
  <si>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</si>
  <si>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</si>
  <si>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</si>
  <si>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</si>
  <si>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</si>
  <si>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</si>
  <si>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</si>
  <si>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</si>
  <si>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</si>
  <si>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</si>
  <si>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</si>
  <si>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</si>
  <si>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</si>
  <si>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</si>
  <si>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</si>
  <si>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</si>
  <si>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</si>
  <si>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</si>
  <si>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</si>
  <si>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</si>
  <si>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</si>
  <si>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</si>
  <si>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</si>
  <si>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</si>
  <si>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</si>
  <si>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</si>
  <si>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</si>
  <si>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</si>
  <si>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</si>
  <si>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</si>
  <si>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</si>
  <si>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</si>
  <si>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</si>
  <si>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</si>
  <si>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</si>
  <si>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</si>
  <si>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</si>
  <si>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</si>
  <si>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</si>
  <si>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</si>
  <si>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</si>
  <si>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</si>
  <si>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</si>
  <si>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</si>
  <si>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</si>
  <si>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</si>
  <si>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</si>
  <si>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</si>
  <si>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</si>
  <si>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</si>
  <si>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</si>
  <si>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</si>
  <si>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</si>
  <si>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</si>
  <si>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</si>
  <si>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</si>
  <si>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</si>
  <si>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</si>
  <si>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</si>
  <si>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</si>
  <si>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</si>
  <si>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</si>
  <si>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</si>
  <si>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</si>
  <si>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</si>
  <si>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</si>
  <si>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</si>
  <si>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</si>
  <si>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</si>
  <si>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</si>
  <si>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</si>
  <si>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</si>
  <si>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</si>
  <si>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</si>
  <si>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</si>
  <si>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</si>
  <si>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</si>
  <si>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</si>
  <si>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</si>
  <si>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</si>
  <si>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</si>
  <si>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</si>
  <si>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</si>
  <si>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</si>
  <si>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</si>
  <si>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</si>
  <si>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</si>
  <si>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</si>
  <si>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</si>
  <si>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</si>
  <si>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</si>
  <si>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</si>
  <si>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</si>
  <si>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</si>
  <si>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</si>
  <si>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</si>
  <si>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</si>
  <si>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</si>
  <si>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</si>
  <si>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</si>
  <si>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</si>
  <si>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</si>
  <si>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</si>
  <si>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</si>
  <si>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</si>
  <si>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</si>
  <si>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</si>
  <si>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</si>
  <si>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ミサキジュニアVBC</t>
    <phoneticPr fontId="2"/>
  </si>
  <si>
    <r>
      <rPr>
        <sz val="16"/>
        <color indexed="8"/>
        <rFont val="ＭＳ Ｐゴシック"/>
        <family val="3"/>
        <charset val="128"/>
      </rPr>
      <t>ミサキジュニア</t>
    </r>
    <r>
      <rPr>
        <sz val="16"/>
        <color indexed="8"/>
        <rFont val="Calibri"/>
        <family val="2"/>
      </rPr>
      <t xml:space="preserve"> </t>
    </r>
    <r>
      <rPr>
        <sz val="16"/>
        <color indexed="8"/>
        <rFont val="ＭＳ Ｐゴシック"/>
        <family val="3"/>
        <charset val="128"/>
      </rPr>
      <t>バレーボールクラブ</t>
    </r>
    <phoneticPr fontId="2"/>
  </si>
  <si>
    <t>富津市</t>
    <rPh sb="0" eb="3">
      <t>フッツシ</t>
    </rPh>
    <phoneticPr fontId="2"/>
  </si>
  <si>
    <t>鈴木</t>
    <rPh sb="0" eb="2">
      <t>スズキ</t>
    </rPh>
    <phoneticPr fontId="2"/>
  </si>
  <si>
    <t>芳保</t>
    <rPh sb="0" eb="1">
      <t>カンバ</t>
    </rPh>
    <rPh sb="1" eb="2">
      <t>タモツ</t>
    </rPh>
    <phoneticPr fontId="2"/>
  </si>
  <si>
    <t>スズキ</t>
    <phoneticPr fontId="2"/>
  </si>
  <si>
    <t>ヨシオ</t>
    <phoneticPr fontId="2"/>
  </si>
  <si>
    <t>池田</t>
    <rPh sb="0" eb="2">
      <t>イケダ</t>
    </rPh>
    <phoneticPr fontId="2"/>
  </si>
  <si>
    <t>武四郎</t>
    <rPh sb="0" eb="3">
      <t>タケシロウ</t>
    </rPh>
    <phoneticPr fontId="2"/>
  </si>
  <si>
    <t>イケダ</t>
    <phoneticPr fontId="2"/>
  </si>
  <si>
    <t>タケシロウ</t>
    <phoneticPr fontId="2"/>
  </si>
  <si>
    <t>大西</t>
    <rPh sb="0" eb="2">
      <t>オオニシ</t>
    </rPh>
    <phoneticPr fontId="2"/>
  </si>
  <si>
    <t>理香</t>
    <rPh sb="0" eb="2">
      <t>リカ</t>
    </rPh>
    <phoneticPr fontId="2"/>
  </si>
  <si>
    <t>オオニシ</t>
    <phoneticPr fontId="2"/>
  </si>
  <si>
    <t>リカ</t>
    <phoneticPr fontId="2"/>
  </si>
  <si>
    <t>293</t>
    <phoneticPr fontId="2"/>
  </si>
  <si>
    <t>0006</t>
    <phoneticPr fontId="2"/>
  </si>
  <si>
    <t>千葉県富津市下飯野67</t>
    <rPh sb="0" eb="3">
      <t>チバケン</t>
    </rPh>
    <rPh sb="3" eb="6">
      <t>フッツシ</t>
    </rPh>
    <rPh sb="6" eb="9">
      <t>シモイイノ</t>
    </rPh>
    <phoneticPr fontId="2"/>
  </si>
  <si>
    <t>0439</t>
    <phoneticPr fontId="2"/>
  </si>
  <si>
    <t>87</t>
    <phoneticPr fontId="2"/>
  </si>
  <si>
    <t>8731</t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</si>
  <si>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</si>
  <si>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青堀</t>
    <rPh sb="0" eb="2">
      <t>アオホリ</t>
    </rPh>
    <phoneticPr fontId="2"/>
  </si>
  <si>
    <t>299</t>
    <phoneticPr fontId="2"/>
  </si>
  <si>
    <t>0114</t>
    <phoneticPr fontId="2"/>
  </si>
  <si>
    <t>千葉県市原市泉台5-13-4</t>
    <rPh sb="0" eb="3">
      <t>チバケン</t>
    </rPh>
    <rPh sb="3" eb="6">
      <t>イチハラシ</t>
    </rPh>
    <rPh sb="6" eb="7">
      <t>イズミ</t>
    </rPh>
    <rPh sb="7" eb="8">
      <t>ダイ</t>
    </rPh>
    <phoneticPr fontId="2"/>
  </si>
  <si>
    <t>0436</t>
    <phoneticPr fontId="2"/>
  </si>
  <si>
    <t>66</t>
    <phoneticPr fontId="2"/>
  </si>
  <si>
    <t>9037</t>
    <phoneticPr fontId="2"/>
  </si>
  <si>
    <t>0439</t>
    <phoneticPr fontId="2"/>
  </si>
  <si>
    <t>茂田</t>
    <rPh sb="0" eb="2">
      <t>シゲタ</t>
    </rPh>
    <phoneticPr fontId="2"/>
  </si>
  <si>
    <t>涼花</t>
    <rPh sb="0" eb="2">
      <t>スズカ</t>
    </rPh>
    <phoneticPr fontId="2"/>
  </si>
  <si>
    <t>シゲタ</t>
    <phoneticPr fontId="2"/>
  </si>
  <si>
    <t>スズカ</t>
    <phoneticPr fontId="2"/>
  </si>
  <si>
    <t>坂田小学校</t>
    <rPh sb="0" eb="2">
      <t>サカタ</t>
    </rPh>
    <rPh sb="2" eb="5">
      <t>ショウガッコウ</t>
    </rPh>
    <phoneticPr fontId="2"/>
  </si>
  <si>
    <t>0001</t>
    <phoneticPr fontId="2"/>
  </si>
  <si>
    <t>千葉県富津市大堀2-15-3　202</t>
    <rPh sb="0" eb="3">
      <t>チバケン</t>
    </rPh>
    <rPh sb="3" eb="6">
      <t>フッツシ</t>
    </rPh>
    <rPh sb="6" eb="8">
      <t>オオホリ</t>
    </rPh>
    <phoneticPr fontId="2"/>
  </si>
  <si>
    <t>090</t>
    <phoneticPr fontId="2"/>
  </si>
  <si>
    <t>3928</t>
    <phoneticPr fontId="2"/>
  </si>
  <si>
    <t>2960</t>
    <phoneticPr fontId="2"/>
  </si>
  <si>
    <t>リナ</t>
    <phoneticPr fontId="2"/>
  </si>
  <si>
    <t>ルナ</t>
    <phoneticPr fontId="2"/>
  </si>
  <si>
    <t>瑠奈</t>
    <rPh sb="0" eb="2">
      <t>ルナ</t>
    </rPh>
    <phoneticPr fontId="2"/>
  </si>
  <si>
    <t>青堀小学校</t>
    <rPh sb="0" eb="2">
      <t>アオホリ</t>
    </rPh>
    <rPh sb="2" eb="5">
      <t>ショウガッコウ</t>
    </rPh>
    <phoneticPr fontId="2"/>
  </si>
  <si>
    <t>アユカ</t>
    <phoneticPr fontId="2"/>
  </si>
  <si>
    <t>歩佳</t>
    <rPh sb="0" eb="2">
      <t>アユカ</t>
    </rPh>
    <phoneticPr fontId="2"/>
  </si>
  <si>
    <t>ヒラノ</t>
    <phoneticPr fontId="2"/>
  </si>
  <si>
    <t>平野</t>
    <rPh sb="0" eb="2">
      <t>ヒラノ</t>
    </rPh>
    <phoneticPr fontId="2"/>
  </si>
  <si>
    <t>莉可</t>
    <rPh sb="0" eb="1">
      <t>リ</t>
    </rPh>
    <rPh sb="1" eb="2">
      <t>カ</t>
    </rPh>
    <phoneticPr fontId="2"/>
  </si>
  <si>
    <t>璃奈</t>
    <rPh sb="0" eb="2">
      <t>リナ</t>
    </rPh>
    <phoneticPr fontId="2"/>
  </si>
  <si>
    <t>シシクラ</t>
    <phoneticPr fontId="2"/>
  </si>
  <si>
    <t>宍倉</t>
    <rPh sb="0" eb="2">
      <t>シシクラ</t>
    </rPh>
    <phoneticPr fontId="2"/>
  </si>
  <si>
    <t>マオ</t>
    <phoneticPr fontId="2"/>
  </si>
  <si>
    <t>真央</t>
    <rPh sb="0" eb="2">
      <t>マオ</t>
    </rPh>
    <phoneticPr fontId="2"/>
  </si>
  <si>
    <t>富津小学校</t>
    <rPh sb="0" eb="2">
      <t>フッツ</t>
    </rPh>
    <rPh sb="2" eb="5">
      <t>ショウガッコウ</t>
    </rPh>
    <phoneticPr fontId="2"/>
  </si>
  <si>
    <t>ヌマヤマ</t>
    <phoneticPr fontId="2"/>
  </si>
  <si>
    <t>沼山</t>
    <rPh sb="0" eb="2">
      <t>ヌマヤマ</t>
    </rPh>
    <phoneticPr fontId="2"/>
  </si>
  <si>
    <t>カナン</t>
    <phoneticPr fontId="2"/>
  </si>
  <si>
    <t>華南</t>
    <rPh sb="0" eb="2">
      <t>カナン</t>
    </rPh>
    <phoneticPr fontId="2"/>
  </si>
  <si>
    <t>アノカ</t>
    <phoneticPr fontId="2"/>
  </si>
  <si>
    <t>亜乃果</t>
    <rPh sb="0" eb="1">
      <t>ア</t>
    </rPh>
    <rPh sb="1" eb="2">
      <t>ノ</t>
    </rPh>
    <rPh sb="2" eb="3">
      <t>カ</t>
    </rPh>
    <phoneticPr fontId="2"/>
  </si>
  <si>
    <t>タカナシ</t>
    <phoneticPr fontId="2"/>
  </si>
  <si>
    <t>高梨</t>
    <rPh sb="0" eb="2">
      <t>タカナシ</t>
    </rPh>
    <phoneticPr fontId="2"/>
  </si>
  <si>
    <t>ココロ</t>
    <phoneticPr fontId="2"/>
  </si>
  <si>
    <t>心</t>
    <rPh sb="0" eb="1">
      <t>ココロ</t>
    </rPh>
    <phoneticPr fontId="2"/>
  </si>
  <si>
    <t>シロイワ</t>
    <phoneticPr fontId="2"/>
  </si>
  <si>
    <t>白岩</t>
    <rPh sb="0" eb="2">
      <t>シロイワ</t>
    </rPh>
    <phoneticPr fontId="2"/>
  </si>
  <si>
    <t>ミウナ</t>
    <phoneticPr fontId="2"/>
  </si>
  <si>
    <t>美羽菜</t>
    <rPh sb="0" eb="1">
      <t>ミ</t>
    </rPh>
    <rPh sb="1" eb="2">
      <t>ウ</t>
    </rPh>
    <rPh sb="2" eb="3">
      <t>ナ</t>
    </rPh>
    <phoneticPr fontId="2"/>
  </si>
  <si>
    <t>畑沢小学校</t>
    <rPh sb="0" eb="2">
      <t>ハタザワ</t>
    </rPh>
    <rPh sb="2" eb="5">
      <t>ショウガッコウ</t>
    </rPh>
    <phoneticPr fontId="2"/>
  </si>
  <si>
    <t>茂田涼花</t>
    <rPh sb="0" eb="2">
      <t>シゲタ</t>
    </rPh>
    <rPh sb="2" eb="4">
      <t>スズカ</t>
    </rPh>
    <phoneticPr fontId="2"/>
  </si>
  <si>
    <t>①</t>
    <phoneticPr fontId="2"/>
  </si>
  <si>
    <t>茂田</t>
    <rPh sb="0" eb="2">
      <t>シゲタ</t>
    </rPh>
    <phoneticPr fontId="2"/>
  </si>
  <si>
    <t>涼花</t>
    <rPh sb="0" eb="2">
      <t>スズカ</t>
    </rPh>
    <phoneticPr fontId="2"/>
  </si>
  <si>
    <t>シゲタ</t>
    <phoneticPr fontId="2"/>
  </si>
  <si>
    <t>スズカ</t>
    <phoneticPr fontId="2"/>
  </si>
  <si>
    <t>最高の仲間と共にバレーのできる喜びと感謝の気持ちを忘れずに全員バレー！　　失敗を恐れずに目の前の１球に全力プレーで立ち上がり続ければ勝利は近づく！　勇気で道を切り開け！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</si>
</sst>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27</xdr:row>
      <xdr:rowOff>38100</xdr:rowOff>
    </xdr:from>
    <xdr:to>
      <xdr:col>19</xdr:col>
      <xdr:colOff>523875</xdr:colOff>
      <xdr:row>51</xdr:row>
      <xdr:rowOff>133350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9267825" y="544830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T42" sqref="AT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182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431337854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23007</v>
      </c>
      <c r="K5" s="145"/>
      <c r="L5" s="145"/>
      <c r="M5" s="145"/>
      <c r="N5" s="145"/>
      <c r="O5" s="145"/>
      <c r="P5" s="197" t="s">
        <v>221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8" t="s">
        <v>222</v>
      </c>
      <c r="AF5" s="197"/>
      <c r="AG5" s="197"/>
      <c r="AH5" s="197"/>
      <c r="AI5" s="197"/>
      <c r="AJ5" s="197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205</v>
      </c>
      <c r="D7" s="135"/>
      <c r="E7" s="110" t="s">
        <v>206</v>
      </c>
      <c r="F7" s="111"/>
      <c r="G7" s="92">
        <v>506074634</v>
      </c>
      <c r="H7" s="92"/>
      <c r="I7" s="92"/>
      <c r="J7" s="92">
        <v>15975</v>
      </c>
      <c r="K7" s="92"/>
      <c r="L7" s="92"/>
      <c r="M7" s="92">
        <v>379939</v>
      </c>
      <c r="N7" s="92"/>
      <c r="O7" s="92"/>
      <c r="P7" s="89" t="s">
        <v>72</v>
      </c>
      <c r="Q7" s="90"/>
      <c r="R7" s="108" t="s">
        <v>215</v>
      </c>
      <c r="S7" s="108"/>
      <c r="T7" s="108"/>
      <c r="U7" s="108"/>
      <c r="V7" s="50" t="s">
        <v>73</v>
      </c>
      <c r="W7" s="107" t="s">
        <v>216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218</v>
      </c>
      <c r="AM7" s="146"/>
      <c r="AN7" s="146"/>
      <c r="AO7" s="146"/>
      <c r="AP7" s="146"/>
      <c r="AQ7" s="146"/>
      <c r="AR7" s="146"/>
      <c r="AS7" s="59" t="s">
        <v>75</v>
      </c>
      <c r="AT7" s="257">
        <v>57</v>
      </c>
    </row>
    <row r="8" spans="1:51" ht="18" customHeight="1">
      <c r="A8" s="99"/>
      <c r="B8" s="100"/>
      <c r="C8" s="137" t="s">
        <v>203</v>
      </c>
      <c r="D8" s="138"/>
      <c r="E8" s="139" t="s">
        <v>204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217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219</v>
      </c>
      <c r="AL8" s="150"/>
      <c r="AM8" s="150"/>
      <c r="AN8" s="150"/>
      <c r="AO8" s="60" t="s">
        <v>76</v>
      </c>
      <c r="AP8" s="150" t="s">
        <v>220</v>
      </c>
      <c r="AQ8" s="150"/>
      <c r="AR8" s="150"/>
      <c r="AS8" s="151"/>
      <c r="AT8" s="257"/>
    </row>
    <row r="9" spans="1:51" ht="14.45" customHeight="1">
      <c r="A9" s="99" t="s">
        <v>150</v>
      </c>
      <c r="B9" s="100"/>
      <c r="C9" s="134" t="s">
        <v>209</v>
      </c>
      <c r="D9" s="135"/>
      <c r="E9" s="110" t="s">
        <v>210</v>
      </c>
      <c r="F9" s="111"/>
      <c r="G9" s="92">
        <v>504045879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223</v>
      </c>
      <c r="S9" s="108"/>
      <c r="T9" s="108"/>
      <c r="U9" s="108"/>
      <c r="V9" s="50" t="s">
        <v>73</v>
      </c>
      <c r="W9" s="107" t="s">
        <v>224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226</v>
      </c>
      <c r="AM9" s="146"/>
      <c r="AN9" s="146"/>
      <c r="AO9" s="146"/>
      <c r="AP9" s="146"/>
      <c r="AQ9" s="146"/>
      <c r="AR9" s="146"/>
      <c r="AS9" s="59" t="s">
        <v>194</v>
      </c>
      <c r="AT9" s="258">
        <v>45</v>
      </c>
    </row>
    <row r="10" spans="1:51" ht="18" customHeight="1">
      <c r="A10" s="99"/>
      <c r="B10" s="100"/>
      <c r="C10" s="137" t="s">
        <v>207</v>
      </c>
      <c r="D10" s="138"/>
      <c r="E10" s="139" t="s">
        <v>208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225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227</v>
      </c>
      <c r="AL10" s="150"/>
      <c r="AM10" s="150"/>
      <c r="AN10" s="150"/>
      <c r="AO10" s="60" t="s">
        <v>195</v>
      </c>
      <c r="AP10" s="150" t="s">
        <v>228</v>
      </c>
      <c r="AQ10" s="150"/>
      <c r="AR10" s="150"/>
      <c r="AS10" s="151"/>
      <c r="AT10" s="258"/>
    </row>
    <row r="11" spans="1:51" ht="14.45" customHeight="1">
      <c r="A11" s="99" t="s">
        <v>151</v>
      </c>
      <c r="B11" s="100"/>
      <c r="C11" s="134" t="s">
        <v>213</v>
      </c>
      <c r="D11" s="135"/>
      <c r="E11" s="110" t="s">
        <v>214</v>
      </c>
      <c r="F11" s="111"/>
      <c r="G11" s="92">
        <v>510256453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215</v>
      </c>
      <c r="S11" s="108"/>
      <c r="T11" s="108"/>
      <c r="U11" s="108"/>
      <c r="V11" s="50" t="s">
        <v>73</v>
      </c>
      <c r="W11" s="107" t="s">
        <v>235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237</v>
      </c>
      <c r="AM11" s="146"/>
      <c r="AN11" s="146"/>
      <c r="AO11" s="146"/>
      <c r="AP11" s="146"/>
      <c r="AQ11" s="146"/>
      <c r="AR11" s="146"/>
      <c r="AS11" s="59" t="s">
        <v>194</v>
      </c>
      <c r="AT11" s="258">
        <v>40</v>
      </c>
    </row>
    <row r="12" spans="1:51" ht="18" customHeight="1">
      <c r="A12" s="99"/>
      <c r="B12" s="100"/>
      <c r="C12" s="137" t="s">
        <v>211</v>
      </c>
      <c r="D12" s="138"/>
      <c r="E12" s="139" t="s">
        <v>212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236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238</v>
      </c>
      <c r="AL12" s="150"/>
      <c r="AM12" s="150"/>
      <c r="AN12" s="150"/>
      <c r="AO12" s="60" t="s">
        <v>195</v>
      </c>
      <c r="AP12" s="150" t="s">
        <v>239</v>
      </c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34" t="s">
        <v>209</v>
      </c>
      <c r="D13" s="135"/>
      <c r="E13" s="110" t="s">
        <v>210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9"/>
    </row>
    <row r="14" spans="1:51" ht="18" customHeight="1">
      <c r="A14" s="99"/>
      <c r="B14" s="100"/>
      <c r="C14" s="137" t="s">
        <v>207</v>
      </c>
      <c r="D14" s="138"/>
      <c r="E14" s="139" t="s">
        <v>208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9"/>
    </row>
    <row r="15" spans="1:51" ht="15" customHeight="1">
      <c r="A15" s="144" t="s">
        <v>166</v>
      </c>
      <c r="B15" s="100"/>
      <c r="C15" s="134" t="s">
        <v>205</v>
      </c>
      <c r="D15" s="135"/>
      <c r="E15" s="110" t="s">
        <v>206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215</v>
      </c>
      <c r="S15" s="108"/>
      <c r="T15" s="108"/>
      <c r="U15" s="108"/>
      <c r="V15" s="49" t="s">
        <v>73</v>
      </c>
      <c r="W15" s="107" t="s">
        <v>216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229</v>
      </c>
      <c r="AM15" s="146"/>
      <c r="AN15" s="146"/>
      <c r="AO15" s="146"/>
      <c r="AP15" s="146"/>
      <c r="AQ15" s="146"/>
      <c r="AR15" s="146"/>
      <c r="AS15" s="59" t="s">
        <v>194</v>
      </c>
      <c r="AT15" s="258">
        <v>57</v>
      </c>
    </row>
    <row r="16" spans="1:51" ht="18" customHeight="1">
      <c r="A16" s="99"/>
      <c r="B16" s="100"/>
      <c r="C16" s="137" t="s">
        <v>203</v>
      </c>
      <c r="D16" s="138"/>
      <c r="E16" s="139" t="s">
        <v>204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217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219</v>
      </c>
      <c r="AL16" s="150"/>
      <c r="AM16" s="150"/>
      <c r="AN16" s="150"/>
      <c r="AO16" s="60" t="s">
        <v>195</v>
      </c>
      <c r="AP16" s="150" t="s">
        <v>220</v>
      </c>
      <c r="AQ16" s="150"/>
      <c r="AR16" s="150"/>
      <c r="AS16" s="151"/>
      <c r="AT16" s="258"/>
    </row>
    <row r="17" spans="1:46">
      <c r="A17" s="99" t="s">
        <v>6</v>
      </c>
      <c r="B17" s="100"/>
      <c r="C17" s="156" t="str">
        <f>IF(P16="","",P16)</f>
        <v>千葉県富津市下飯野67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0439-87-8731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2163</v>
      </c>
      <c r="F21" s="78"/>
      <c r="G21" s="78">
        <v>8250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7" t="s">
        <v>167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271</v>
      </c>
      <c r="C25" s="134" t="s">
        <v>232</v>
      </c>
      <c r="D25" s="135"/>
      <c r="E25" s="110" t="s">
        <v>233</v>
      </c>
      <c r="F25" s="111"/>
      <c r="G25" s="121">
        <v>6</v>
      </c>
      <c r="H25" s="117"/>
      <c r="I25" s="115" t="s">
        <v>234</v>
      </c>
      <c r="J25" s="116"/>
      <c r="K25" s="116"/>
      <c r="L25" s="117"/>
      <c r="M25" s="121">
        <v>514431539</v>
      </c>
      <c r="N25" s="116"/>
      <c r="O25" s="117"/>
      <c r="P25" s="121">
        <v>160</v>
      </c>
      <c r="Q25" s="116"/>
      <c r="R25" s="116"/>
      <c r="S25" s="116"/>
      <c r="T25" s="122"/>
      <c r="U25" s="1"/>
      <c r="V25" s="1"/>
      <c r="W25" s="1"/>
      <c r="X25" s="1"/>
      <c r="Y25" s="124">
        <v>9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230</v>
      </c>
      <c r="D26" s="138"/>
      <c r="E26" s="139" t="s">
        <v>231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205</v>
      </c>
      <c r="D27" s="135"/>
      <c r="E27" s="110" t="s">
        <v>241</v>
      </c>
      <c r="F27" s="111"/>
      <c r="G27" s="121">
        <v>5</v>
      </c>
      <c r="H27" s="117"/>
      <c r="I27" s="115" t="s">
        <v>243</v>
      </c>
      <c r="J27" s="116"/>
      <c r="K27" s="116"/>
      <c r="L27" s="117"/>
      <c r="M27" s="121">
        <v>513164748</v>
      </c>
      <c r="N27" s="116"/>
      <c r="O27" s="117"/>
      <c r="P27" s="121">
        <v>143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203</v>
      </c>
      <c r="D28" s="138"/>
      <c r="E28" s="139" t="s">
        <v>242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213</v>
      </c>
      <c r="D29" s="135"/>
      <c r="E29" s="110" t="s">
        <v>244</v>
      </c>
      <c r="F29" s="111"/>
      <c r="G29" s="121">
        <v>5</v>
      </c>
      <c r="H29" s="117"/>
      <c r="I29" s="115" t="s">
        <v>243</v>
      </c>
      <c r="J29" s="116"/>
      <c r="K29" s="116"/>
      <c r="L29" s="117"/>
      <c r="M29" s="121">
        <v>510245644</v>
      </c>
      <c r="N29" s="116"/>
      <c r="O29" s="117"/>
      <c r="P29" s="121">
        <v>147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211</v>
      </c>
      <c r="D30" s="138"/>
      <c r="E30" s="139" t="s">
        <v>245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246</v>
      </c>
      <c r="D31" s="135"/>
      <c r="E31" s="110" t="s">
        <v>214</v>
      </c>
      <c r="F31" s="111"/>
      <c r="G31" s="121">
        <v>5</v>
      </c>
      <c r="H31" s="117"/>
      <c r="I31" s="115" t="s">
        <v>243</v>
      </c>
      <c r="J31" s="116"/>
      <c r="K31" s="116"/>
      <c r="L31" s="117"/>
      <c r="M31" s="121">
        <v>510264257</v>
      </c>
      <c r="N31" s="116"/>
      <c r="O31" s="117"/>
      <c r="P31" s="121">
        <v>148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247</v>
      </c>
      <c r="D32" s="138"/>
      <c r="E32" s="139" t="s">
        <v>248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205</v>
      </c>
      <c r="D33" s="135"/>
      <c r="E33" s="110" t="s">
        <v>240</v>
      </c>
      <c r="F33" s="111"/>
      <c r="G33" s="121">
        <v>5</v>
      </c>
      <c r="H33" s="117"/>
      <c r="I33" s="115" t="s">
        <v>243</v>
      </c>
      <c r="J33" s="116"/>
      <c r="K33" s="116"/>
      <c r="L33" s="117"/>
      <c r="M33" s="121">
        <v>513164731</v>
      </c>
      <c r="N33" s="116"/>
      <c r="O33" s="117"/>
      <c r="P33" s="121">
        <v>140</v>
      </c>
      <c r="Q33" s="116"/>
      <c r="R33" s="116"/>
      <c r="S33" s="116"/>
      <c r="T33" s="122"/>
      <c r="U33" s="1"/>
      <c r="V33" s="1"/>
      <c r="W33" s="1"/>
      <c r="X33" s="1"/>
      <c r="Y33" s="221" t="s">
        <v>270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203</v>
      </c>
      <c r="D34" s="138"/>
      <c r="E34" s="139" t="s">
        <v>249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250</v>
      </c>
      <c r="D35" s="135"/>
      <c r="E35" s="110" t="s">
        <v>252</v>
      </c>
      <c r="F35" s="111"/>
      <c r="G35" s="121">
        <v>5</v>
      </c>
      <c r="H35" s="117"/>
      <c r="I35" s="115" t="s">
        <v>254</v>
      </c>
      <c r="J35" s="116"/>
      <c r="K35" s="116"/>
      <c r="L35" s="117"/>
      <c r="M35" s="121">
        <v>513663375</v>
      </c>
      <c r="N35" s="116"/>
      <c r="O35" s="117"/>
      <c r="P35" s="121">
        <v>140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251</v>
      </c>
      <c r="D36" s="138"/>
      <c r="E36" s="139" t="s">
        <v>253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255</v>
      </c>
      <c r="D37" s="135"/>
      <c r="E37" s="110" t="s">
        <v>257</v>
      </c>
      <c r="F37" s="111"/>
      <c r="G37" s="121">
        <v>5</v>
      </c>
      <c r="H37" s="117"/>
      <c r="I37" s="115" t="s">
        <v>254</v>
      </c>
      <c r="J37" s="116"/>
      <c r="K37" s="116"/>
      <c r="L37" s="117"/>
      <c r="M37" s="121">
        <v>514737608</v>
      </c>
      <c r="N37" s="116"/>
      <c r="O37" s="117"/>
      <c r="P37" s="121">
        <v>150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256</v>
      </c>
      <c r="D38" s="138"/>
      <c r="E38" s="139" t="s">
        <v>258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246</v>
      </c>
      <c r="D39" s="135"/>
      <c r="E39" s="110" t="s">
        <v>259</v>
      </c>
      <c r="F39" s="111"/>
      <c r="G39" s="121">
        <v>4</v>
      </c>
      <c r="H39" s="117"/>
      <c r="I39" s="115" t="s">
        <v>254</v>
      </c>
      <c r="J39" s="116"/>
      <c r="K39" s="116"/>
      <c r="L39" s="117"/>
      <c r="M39" s="121">
        <v>514612238</v>
      </c>
      <c r="N39" s="116"/>
      <c r="O39" s="117"/>
      <c r="P39" s="121">
        <v>143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247</v>
      </c>
      <c r="D40" s="138"/>
      <c r="E40" s="139" t="s">
        <v>260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261</v>
      </c>
      <c r="D41" s="135"/>
      <c r="E41" s="110" t="s">
        <v>263</v>
      </c>
      <c r="F41" s="111"/>
      <c r="G41" s="121">
        <v>4</v>
      </c>
      <c r="H41" s="117"/>
      <c r="I41" s="115" t="s">
        <v>243</v>
      </c>
      <c r="J41" s="116"/>
      <c r="K41" s="116"/>
      <c r="L41" s="117"/>
      <c r="M41" s="121">
        <v>515324796</v>
      </c>
      <c r="N41" s="116"/>
      <c r="O41" s="117"/>
      <c r="P41" s="121">
        <v>141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262</v>
      </c>
      <c r="D42" s="138"/>
      <c r="E42" s="139" t="s">
        <v>264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11</v>
      </c>
      <c r="C43" s="134" t="s">
        <v>265</v>
      </c>
      <c r="D43" s="135"/>
      <c r="E43" s="110" t="s">
        <v>267</v>
      </c>
      <c r="F43" s="111"/>
      <c r="G43" s="121">
        <v>2</v>
      </c>
      <c r="H43" s="117"/>
      <c r="I43" s="115" t="s">
        <v>269</v>
      </c>
      <c r="J43" s="116"/>
      <c r="K43" s="116"/>
      <c r="L43" s="117"/>
      <c r="M43" s="121">
        <v>513663362</v>
      </c>
      <c r="N43" s="116"/>
      <c r="O43" s="117"/>
      <c r="P43" s="121">
        <v>126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266</v>
      </c>
      <c r="D44" s="138"/>
      <c r="E44" s="139" t="s">
        <v>268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76"/>
      <c r="D45" s="135"/>
      <c r="E45" s="135"/>
      <c r="F45" s="111"/>
      <c r="G45" s="121"/>
      <c r="H45" s="117"/>
      <c r="I45" s="121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210"/>
      <c r="D46" s="138"/>
      <c r="E46" s="138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76"/>
      <c r="D47" s="135"/>
      <c r="E47" s="135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7"/>
      <c r="D48" s="178"/>
      <c r="E48" s="178"/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276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60">
        <f>LEN(A55)</f>
        <v>84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33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ミサキジュニアVBC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431337854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鈴木　芳保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506074634</v>
      </c>
      <c r="H7" s="265"/>
      <c r="I7" s="265"/>
      <c r="J7" s="265">
        <f>IF(入力!J7="","",入力!J7)</f>
        <v>15975</v>
      </c>
      <c r="K7" s="265"/>
      <c r="L7" s="265"/>
      <c r="M7" s="265">
        <f>IF(入力!M7="","",入力!M7)</f>
        <v>379939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池田　武四郎</v>
      </c>
      <c r="D9" s="276"/>
      <c r="E9" s="276"/>
      <c r="F9" s="276"/>
      <c r="G9" s="265">
        <f>IF(入力!G9="","",入力!G9)</f>
        <v>504045879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大西　理香</v>
      </c>
      <c r="D11" s="276"/>
      <c r="E11" s="276"/>
      <c r="F11" s="276"/>
      <c r="G11" s="265">
        <f>IF(入力!G11="","",入力!G11)</f>
        <v>510256453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池田　武四郎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鈴木　芳保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3" t="s">
        <v>6</v>
      </c>
      <c r="B17" s="263"/>
      <c r="C17" s="266" t="str">
        <f>IF(入力!C17="","",入力!C17&amp;"　"&amp;入力!E17)</f>
        <v>千葉県富津市下飯野67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0439-87-8731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90－2163－8250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茂田　涼花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坂田小学校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514431539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鈴木　瑠奈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青堀小学校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513164748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大西　歩佳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青堀小学校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510245644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平野　莉可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青堀小学校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510264257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鈴木　璃奈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青堀小学校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513164731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宍倉　真央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富津小学校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513663375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沼山　華南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富津小学校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514737608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平野　亜乃果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富津小学校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514612238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高梨　心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青堀小学校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515324796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11</v>
      </c>
      <c r="C43" s="275" t="str">
        <f>IF(入力!C44="","",入力!C44&amp;"　"&amp;入力!E44)</f>
        <v>白岩　美羽菜</v>
      </c>
      <c r="D43" s="276"/>
      <c r="E43" s="276"/>
      <c r="F43" s="276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畑沢小学校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513663362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4" zoomScaleNormal="100" zoomScaleSheetLayoutView="100" workbookViewId="0">
      <selection activeCell="AZ34" sqref="AZ34:BF35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9"/>
      <c r="AW1" s="299"/>
      <c r="AX1" s="4" t="s">
        <v>28</v>
      </c>
      <c r="AY1" s="5"/>
      <c r="AZ1" s="299"/>
      <c r="BA1" s="299"/>
      <c r="BB1" s="4" t="s">
        <v>29</v>
      </c>
      <c r="BC1" s="5"/>
      <c r="BD1" s="299"/>
      <c r="BE1" s="29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0" t="s">
        <v>65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1"/>
      <c r="E16" s="311"/>
      <c r="F16" s="311"/>
      <c r="G16" s="312"/>
      <c r="H16" s="337" t="s">
        <v>66</v>
      </c>
      <c r="I16" s="338"/>
      <c r="J16" s="338"/>
      <c r="K16" s="311" t="str">
        <f>IF(入力!C2="","",入力!C2)</f>
        <v>ミサキジュニア バレーボールクラブ</v>
      </c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2" t="s">
        <v>38</v>
      </c>
      <c r="AK16" s="303"/>
      <c r="AL16" s="303"/>
      <c r="AM16" s="304"/>
      <c r="AN16" s="331" t="str">
        <f>IF(入力!P3="","",入力!P3)</f>
        <v>富津市</v>
      </c>
      <c r="AO16" s="332"/>
      <c r="AP16" s="332"/>
      <c r="AQ16" s="332"/>
      <c r="AR16" s="332"/>
      <c r="AS16" s="332"/>
      <c r="AT16" s="303" t="s">
        <v>68</v>
      </c>
      <c r="AU16" s="304"/>
      <c r="AV16" s="310" t="s">
        <v>39</v>
      </c>
      <c r="AW16" s="311"/>
      <c r="AX16" s="311"/>
      <c r="AY16" s="312"/>
      <c r="AZ16" s="317" t="str">
        <f>IF(入力!P5="","",入力!P5)</f>
        <v>JR内房</v>
      </c>
      <c r="BA16" s="318"/>
      <c r="BB16" s="318"/>
      <c r="BC16" s="318"/>
      <c r="BD16" s="318"/>
      <c r="BE16" s="318"/>
      <c r="BF16" s="371" t="s">
        <v>40</v>
      </c>
    </row>
    <row r="17" spans="3:58" ht="4.5" customHeight="1">
      <c r="C17" s="369"/>
      <c r="D17" s="314"/>
      <c r="E17" s="314"/>
      <c r="F17" s="314"/>
      <c r="G17" s="315"/>
      <c r="H17" s="327" t="str">
        <f>IF(入力!C3="","",入力!C3)</f>
        <v>ミサキジュニアVBC</v>
      </c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3" t="str">
        <f>IF(入力!J3="","","("&amp;入力!J3&amp;")")</f>
        <v>(女子)</v>
      </c>
      <c r="V17" s="323"/>
      <c r="W17" s="323"/>
      <c r="X17" s="324"/>
      <c r="Y17" s="353">
        <f>IF(入力!C4="","",入力!C4)</f>
        <v>431337854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5"/>
      <c r="AK17" s="306"/>
      <c r="AL17" s="306"/>
      <c r="AM17" s="307"/>
      <c r="AN17" s="333"/>
      <c r="AO17" s="334"/>
      <c r="AP17" s="334"/>
      <c r="AQ17" s="334"/>
      <c r="AR17" s="334"/>
      <c r="AS17" s="334"/>
      <c r="AT17" s="306"/>
      <c r="AU17" s="307"/>
      <c r="AV17" s="313"/>
      <c r="AW17" s="314"/>
      <c r="AX17" s="314"/>
      <c r="AY17" s="315"/>
      <c r="AZ17" s="319"/>
      <c r="BA17" s="320"/>
      <c r="BB17" s="320"/>
      <c r="BC17" s="320"/>
      <c r="BD17" s="320"/>
      <c r="BE17" s="320"/>
      <c r="BF17" s="372"/>
    </row>
    <row r="18" spans="3:58" ht="16.5" customHeight="1">
      <c r="C18" s="370"/>
      <c r="D18" s="296"/>
      <c r="E18" s="296"/>
      <c r="F18" s="296"/>
      <c r="G18" s="316"/>
      <c r="H18" s="329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25"/>
      <c r="V18" s="325"/>
      <c r="W18" s="325"/>
      <c r="X18" s="326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08"/>
      <c r="AK18" s="283"/>
      <c r="AL18" s="283"/>
      <c r="AM18" s="309"/>
      <c r="AN18" s="335"/>
      <c r="AO18" s="336"/>
      <c r="AP18" s="336"/>
      <c r="AQ18" s="336"/>
      <c r="AR18" s="336"/>
      <c r="AS18" s="336"/>
      <c r="AT18" s="283"/>
      <c r="AU18" s="309"/>
      <c r="AV18" s="297"/>
      <c r="AW18" s="296"/>
      <c r="AX18" s="296"/>
      <c r="AY18" s="316"/>
      <c r="AZ18" s="321" t="str">
        <f>IF(入力!AE5="","",入力!AE5)</f>
        <v>青堀</v>
      </c>
      <c r="BA18" s="322"/>
      <c r="BB18" s="322"/>
      <c r="BC18" s="322"/>
      <c r="BD18" s="322"/>
      <c r="BE18" s="322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1"/>
    </row>
    <row r="20" spans="3:58" ht="15" customHeight="1">
      <c r="C20" s="286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5">
        <f>IF(入力!J7="","",入力!J7)</f>
        <v>15975</v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 t="str">
        <f>IF(入力!J9="","",入力!J9)</f>
        <v/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 t="str">
        <f>IF(入力!J11="","",入力!J11)</f>
        <v/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5"/>
    </row>
    <row r="21" spans="3:58" ht="15" customHeight="1">
      <c r="C21" s="286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5">
        <f>IF(入力!M7="","",入力!M7)</f>
        <v>379939</v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 t="str">
        <f>IF(入力!M9="","",入力!M9)</f>
        <v/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 t="str">
        <f>IF(入力!M11="","",入力!M11)</f>
        <v/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5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スズキ　ヨシオ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82" t="s">
        <v>45</v>
      </c>
      <c r="S22" s="287"/>
      <c r="T22" s="289">
        <f>IF(入力!AT7="","",入力!AT7)</f>
        <v>57</v>
      </c>
      <c r="U22" s="290"/>
      <c r="V22" s="291"/>
      <c r="W22" s="282" t="s">
        <v>46</v>
      </c>
      <c r="X22" s="282"/>
      <c r="Y22" s="282"/>
      <c r="Z22" s="14" t="s">
        <v>72</v>
      </c>
      <c r="AA22" s="15"/>
      <c r="AB22" s="287" t="str">
        <f>IF(入力!R7="","",入力!R7)</f>
        <v>293</v>
      </c>
      <c r="AC22" s="287"/>
      <c r="AD22" s="287"/>
      <c r="AE22" s="287"/>
      <c r="AF22" s="16" t="s">
        <v>73</v>
      </c>
      <c r="AG22" s="287" t="str">
        <f>IF(入力!W7="","",入力!W7)</f>
        <v>0006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82" t="s">
        <v>47</v>
      </c>
      <c r="AV22" s="287"/>
      <c r="AW22" s="287"/>
      <c r="AX22" s="17" t="s">
        <v>74</v>
      </c>
      <c r="AY22" s="287" t="str">
        <f>IF(入力!AL7="","",入力!AL7)</f>
        <v>0439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0" t="s">
        <v>48</v>
      </c>
      <c r="D23" s="296"/>
      <c r="E23" s="296"/>
      <c r="F23" s="296"/>
      <c r="G23" s="316"/>
      <c r="H23" s="345" t="str">
        <f>IF(入力!C8="","",入力!C8&amp;"　"&amp;入力!E8)</f>
        <v>鈴木　芳保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6"/>
      <c r="S23" s="296"/>
      <c r="T23" s="292"/>
      <c r="U23" s="293"/>
      <c r="V23" s="294"/>
      <c r="W23" s="283"/>
      <c r="X23" s="283"/>
      <c r="Y23" s="283"/>
      <c r="Z23" s="329" t="str">
        <f>IF(入力!P8="","",入力!P8)</f>
        <v>千葉県富津市下飯野67</v>
      </c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80"/>
      <c r="AU23" s="296"/>
      <c r="AV23" s="296"/>
      <c r="AW23" s="296"/>
      <c r="AX23" s="297" t="str">
        <f>IF(入力!AK8="","",入力!AK8)</f>
        <v>87</v>
      </c>
      <c r="AY23" s="296"/>
      <c r="AZ23" s="296"/>
      <c r="BA23" s="296"/>
      <c r="BB23" s="19" t="s">
        <v>76</v>
      </c>
      <c r="BC23" s="296" t="str">
        <f>IF(入力!AP8="","",入力!AP8)</f>
        <v>8731</v>
      </c>
      <c r="BD23" s="296"/>
      <c r="BE23" s="296"/>
      <c r="BF23" s="298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イケダ　タケシロウ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82" t="s">
        <v>45</v>
      </c>
      <c r="S24" s="287"/>
      <c r="T24" s="289">
        <f>IF(入力!AT9="","",入力!AT9)</f>
        <v>45</v>
      </c>
      <c r="U24" s="290"/>
      <c r="V24" s="291"/>
      <c r="W24" s="282" t="s">
        <v>46</v>
      </c>
      <c r="X24" s="282"/>
      <c r="Y24" s="282"/>
      <c r="Z24" s="14" t="s">
        <v>72</v>
      </c>
      <c r="AA24" s="15"/>
      <c r="AB24" s="287" t="str">
        <f>IF(入力!R9="","",入力!R9)</f>
        <v>299</v>
      </c>
      <c r="AC24" s="287"/>
      <c r="AD24" s="287"/>
      <c r="AE24" s="287"/>
      <c r="AF24" s="16" t="s">
        <v>73</v>
      </c>
      <c r="AG24" s="287" t="str">
        <f>IF(入力!W9="","",入力!W9)</f>
        <v>0114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82" t="s">
        <v>47</v>
      </c>
      <c r="AV24" s="287"/>
      <c r="AW24" s="287"/>
      <c r="AX24" s="17" t="s">
        <v>74</v>
      </c>
      <c r="AY24" s="287" t="str">
        <f>IF(入力!AL9="","",入力!AL9)</f>
        <v>0436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0" t="s">
        <v>78</v>
      </c>
      <c r="D25" s="296"/>
      <c r="E25" s="296"/>
      <c r="F25" s="296"/>
      <c r="G25" s="316"/>
      <c r="H25" s="345" t="str">
        <f>IF(入力!C10="","",入力!C10&amp;"　"&amp;入力!E10)</f>
        <v>池田　武四郎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6"/>
      <c r="S25" s="296"/>
      <c r="T25" s="292"/>
      <c r="U25" s="293"/>
      <c r="V25" s="294"/>
      <c r="W25" s="283"/>
      <c r="X25" s="283"/>
      <c r="Y25" s="283"/>
      <c r="Z25" s="329" t="str">
        <f>IF(入力!P10="","",入力!P10)</f>
        <v>千葉県市原市泉台5-13-4</v>
      </c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80"/>
      <c r="AU25" s="296"/>
      <c r="AV25" s="296"/>
      <c r="AW25" s="296"/>
      <c r="AX25" s="297" t="str">
        <f>IF(入力!AK10="","",入力!AK10)</f>
        <v>66</v>
      </c>
      <c r="AY25" s="296"/>
      <c r="AZ25" s="296"/>
      <c r="BA25" s="296"/>
      <c r="BB25" s="19" t="s">
        <v>76</v>
      </c>
      <c r="BC25" s="296" t="str">
        <f>IF(入力!AP10="","",入力!AP10)</f>
        <v>9037</v>
      </c>
      <c r="BD25" s="296"/>
      <c r="BE25" s="296"/>
      <c r="BF25" s="298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オオニシ　リカ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82" t="s">
        <v>45</v>
      </c>
      <c r="S26" s="287"/>
      <c r="T26" s="289">
        <f>IF(入力!AT11="","",入力!AT11)</f>
        <v>40</v>
      </c>
      <c r="U26" s="290"/>
      <c r="V26" s="291"/>
      <c r="W26" s="282" t="s">
        <v>46</v>
      </c>
      <c r="X26" s="282"/>
      <c r="Y26" s="282"/>
      <c r="Z26" s="14" t="s">
        <v>72</v>
      </c>
      <c r="AA26" s="15"/>
      <c r="AB26" s="287" t="str">
        <f>IF(入力!R11="","",入力!R11)</f>
        <v>293</v>
      </c>
      <c r="AC26" s="287"/>
      <c r="AD26" s="287"/>
      <c r="AE26" s="287"/>
      <c r="AF26" s="16" t="s">
        <v>73</v>
      </c>
      <c r="AG26" s="287" t="str">
        <f>IF(入力!W11="","",入力!W11)</f>
        <v>0001</v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82" t="s">
        <v>47</v>
      </c>
      <c r="AV26" s="287"/>
      <c r="AW26" s="287"/>
      <c r="AX26" s="17" t="s">
        <v>74</v>
      </c>
      <c r="AY26" s="287" t="str">
        <f>IF(入力!AL11="","",入力!AL11)</f>
        <v>090</v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0" t="s">
        <v>79</v>
      </c>
      <c r="D27" s="296"/>
      <c r="E27" s="296"/>
      <c r="F27" s="296"/>
      <c r="G27" s="316"/>
      <c r="H27" s="345" t="str">
        <f>IF(入力!C12="","",入力!C12&amp;"　"&amp;入力!E12)</f>
        <v>大西　理香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6"/>
      <c r="S27" s="296"/>
      <c r="T27" s="292"/>
      <c r="U27" s="293"/>
      <c r="V27" s="294"/>
      <c r="W27" s="283"/>
      <c r="X27" s="283"/>
      <c r="Y27" s="283"/>
      <c r="Z27" s="329" t="str">
        <f>IF(入力!P12="","",入力!P12)</f>
        <v>千葉県富津市大堀2-15-3　202</v>
      </c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80"/>
      <c r="AU27" s="296"/>
      <c r="AV27" s="296"/>
      <c r="AW27" s="296"/>
      <c r="AX27" s="297" t="str">
        <f>IF(入力!AK12="","",入力!AK12)</f>
        <v>3928</v>
      </c>
      <c r="AY27" s="296"/>
      <c r="AZ27" s="296"/>
      <c r="BA27" s="296"/>
      <c r="BB27" s="19" t="s">
        <v>76</v>
      </c>
      <c r="BC27" s="296" t="str">
        <f>IF(入力!AP12="","",入力!AP12)</f>
        <v>2960</v>
      </c>
      <c r="BD27" s="296"/>
      <c r="BE27" s="296"/>
      <c r="BF27" s="298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スズキ　ヨシオ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82" t="s">
        <v>45</v>
      </c>
      <c r="S28" s="287"/>
      <c r="T28" s="289">
        <f>IF(入力!AT15="","",入力!AT15)</f>
        <v>57</v>
      </c>
      <c r="U28" s="290"/>
      <c r="V28" s="291"/>
      <c r="W28" s="282" t="s">
        <v>46</v>
      </c>
      <c r="X28" s="282"/>
      <c r="Y28" s="282"/>
      <c r="Z28" s="14" t="s">
        <v>72</v>
      </c>
      <c r="AA28" s="15"/>
      <c r="AB28" s="287" t="str">
        <f>IF(入力!R15="","",入力!R15)</f>
        <v>293</v>
      </c>
      <c r="AC28" s="287"/>
      <c r="AD28" s="287"/>
      <c r="AE28" s="287"/>
      <c r="AF28" s="16" t="s">
        <v>73</v>
      </c>
      <c r="AG28" s="287" t="str">
        <f>IF(入力!W15="","",入力!W15)</f>
        <v>0006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82" t="s">
        <v>47</v>
      </c>
      <c r="AV28" s="287"/>
      <c r="AW28" s="287"/>
      <c r="AX28" s="17" t="s">
        <v>74</v>
      </c>
      <c r="AY28" s="287" t="str">
        <f>IF(入力!AL15="","",入力!AL15)</f>
        <v>0439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5" t="str">
        <f>IF(入力!C16="","",入力!C16&amp;"　"&amp;入力!E16)</f>
        <v>鈴木　芳保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4"/>
      <c r="S29" s="374"/>
      <c r="T29" s="382"/>
      <c r="U29" s="383"/>
      <c r="V29" s="384"/>
      <c r="W29" s="381"/>
      <c r="X29" s="381"/>
      <c r="Y29" s="381"/>
      <c r="Z29" s="398" t="str">
        <f>IF(入力!P16="","",入力!P16)</f>
        <v>千葉県富津市下飯野67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4"/>
      <c r="AV29" s="374"/>
      <c r="AW29" s="374"/>
      <c r="AX29" s="401" t="str">
        <f>IF(入力!AK16="","",入力!AK16)</f>
        <v>87</v>
      </c>
      <c r="AY29" s="374"/>
      <c r="AZ29" s="374"/>
      <c r="BA29" s="374"/>
      <c r="BB29" s="73" t="s">
        <v>76</v>
      </c>
      <c r="BC29" s="374" t="str">
        <f>IF(入力!AP16="","",入力!AP16)</f>
        <v>8731</v>
      </c>
      <c r="BD29" s="374"/>
      <c r="BE29" s="374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シゲタ　スズカ
茂田　涼花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坂田小学校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514431539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160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スズキ　ルナ
鈴木　瑠奈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5</v>
      </c>
      <c r="R36" s="391"/>
      <c r="S36" s="392"/>
      <c r="T36" s="409" t="str">
        <f>IF(入力!I27="","",入力!I27)</f>
        <v>青堀小学校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513164748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143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オオニシ　アユカ
大西　歩佳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5</v>
      </c>
      <c r="R38" s="391"/>
      <c r="S38" s="392"/>
      <c r="T38" s="409" t="str">
        <f>IF(入力!I29="","",入力!I29)</f>
        <v>青堀小学校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510245644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147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ヒラノ　リカ
平野　莉可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5</v>
      </c>
      <c r="R40" s="391"/>
      <c r="S40" s="392"/>
      <c r="T40" s="409" t="str">
        <f>IF(入力!I31="","",入力!I31)</f>
        <v>青堀小学校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510264257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148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スズキ　リナ
鈴木　璃奈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5</v>
      </c>
      <c r="R42" s="391"/>
      <c r="S42" s="392"/>
      <c r="T42" s="409" t="str">
        <f>IF(入力!I33="","",入力!I33)</f>
        <v>青堀小学校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513164731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140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シシクラ　マオ
宍倉　真央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5</v>
      </c>
      <c r="R44" s="391"/>
      <c r="S44" s="392"/>
      <c r="T44" s="409" t="str">
        <f>IF(入力!I35="","",入力!I35)</f>
        <v>富津小学校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513663375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140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ヌマヤマ　カナン
沼山　華南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5</v>
      </c>
      <c r="R46" s="391"/>
      <c r="S46" s="392"/>
      <c r="T46" s="409" t="str">
        <f>IF(入力!I37="","",入力!I37)</f>
        <v>富津小学校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514737608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150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ヒラノ　アノカ
平野　亜乃果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4</v>
      </c>
      <c r="R48" s="391"/>
      <c r="S48" s="392"/>
      <c r="T48" s="409" t="str">
        <f>IF(入力!I39="","",入力!I39)</f>
        <v>富津小学校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514612238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143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タカナシ　ココロ
高梨　心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4</v>
      </c>
      <c r="R50" s="391"/>
      <c r="S50" s="392"/>
      <c r="T50" s="409" t="str">
        <f>IF(入力!I41="","",入力!I41)</f>
        <v>青堀小学校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515324796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141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11</v>
      </c>
      <c r="D52" s="417"/>
      <c r="E52" s="418"/>
      <c r="F52" s="403" t="str">
        <f>IF(入力!C44="","",入力!C43&amp;"　"&amp;入力!E43&amp;"
"&amp;入力!C44&amp;"　"&amp;入力!E44)</f>
        <v>シロイワ　ミウナ
白岩　美羽菜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2</v>
      </c>
      <c r="R52" s="391"/>
      <c r="S52" s="392"/>
      <c r="T52" s="409" t="str">
        <f>IF(入力!I43="","",入力!I43)</f>
        <v>畑沢小学校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513663362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126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0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ミサキジュニアVBC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431337854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鈴木　芳保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506074634</v>
      </c>
      <c r="H7" s="265"/>
      <c r="I7" s="265"/>
      <c r="J7" s="265">
        <f>IF(入力!J7="","",入力!J7)</f>
        <v>15975</v>
      </c>
      <c r="K7" s="265"/>
      <c r="L7" s="265"/>
      <c r="M7" s="265">
        <f>IF(入力!M7="","",入力!M7)</f>
        <v>379939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池田　武四郎</v>
      </c>
      <c r="D9" s="276"/>
      <c r="E9" s="276"/>
      <c r="F9" s="276"/>
      <c r="G9" s="265">
        <f>IF(入力!G9="","",入力!G9)</f>
        <v>504045879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大西　理香</v>
      </c>
      <c r="D11" s="276"/>
      <c r="E11" s="276"/>
      <c r="F11" s="276"/>
      <c r="G11" s="265">
        <f>IF(入力!G11="","",入力!G11)</f>
        <v>510256453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池田　武四郎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鈴木　芳保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千葉県富津市下飯野67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0439-87-8731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90－2163－8250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茂田　涼花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坂田小学校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514431539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鈴木　瑠奈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青堀小学校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513164748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大西　歩佳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青堀小学校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510245644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平野　莉可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青堀小学校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510264257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鈴木　璃奈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青堀小学校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513164731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宍倉　真央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富津小学校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513663375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沼山　華南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富津小学校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514737608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平野　亜乃果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富津小学校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514612238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高梨　心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青堀小学校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515324796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11</v>
      </c>
      <c r="C43" s="275" t="str">
        <f>IF(入力!C44="","",入力!C44&amp;"　"&amp;入力!E44)</f>
        <v>白岩　美羽菜</v>
      </c>
      <c r="D43" s="276"/>
      <c r="E43" s="276"/>
      <c r="F43" s="276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畑沢小学校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513663362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ミサキジュニアVBC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431337854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鈴木　芳保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506074634</v>
      </c>
      <c r="H7" s="265"/>
      <c r="I7" s="265"/>
      <c r="J7" s="265">
        <f>IF(入力!J7="","",入力!J7)</f>
        <v>15975</v>
      </c>
      <c r="K7" s="265"/>
      <c r="L7" s="265"/>
      <c r="M7" s="265">
        <f>IF(入力!M7="","",入力!M7)</f>
        <v>379939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池田　武四郎</v>
      </c>
      <c r="D9" s="276"/>
      <c r="E9" s="276"/>
      <c r="F9" s="276"/>
      <c r="G9" s="265">
        <f>IF(入力!G9="","",入力!G9)</f>
        <v>504045879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大西　理香</v>
      </c>
      <c r="D11" s="276"/>
      <c r="E11" s="276"/>
      <c r="F11" s="276"/>
      <c r="G11" s="265">
        <f>IF(入力!G11="","",入力!G11)</f>
        <v>510256453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池田　武四郎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鈴木　芳保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千葉県富津市下飯野67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0439-87-8731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90－2163－8250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茂田　涼花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坂田小学校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514431539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鈴木　瑠奈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青堀小学校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513164748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大西　歩佳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青堀小学校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510245644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平野　莉可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青堀小学校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510264257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鈴木　璃奈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青堀小学校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513164731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宍倉　真央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富津小学校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513663375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沼山　華南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富津小学校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514737608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平野　亜乃果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富津小学校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514612238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高梨　心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青堀小学校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515324796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11</v>
      </c>
      <c r="C43" s="275" t="str">
        <f>IF(入力!C44="","",入力!C44&amp;"　"&amp;入力!E44)</f>
        <v>白岩　美羽菜</v>
      </c>
      <c r="D43" s="276"/>
      <c r="E43" s="276"/>
      <c r="F43" s="276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畑沢小学校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513663362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16" workbookViewId="0">
      <selection activeCell="D46" sqref="D46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9</v>
      </c>
      <c r="J5" s="444" t="str">
        <f>IF(入力!A55="","",入力!A55)</f>
        <v>最高の仲間と共にバレーのできる喜びと感謝の気持ちを忘れずに全員バレー！　　失敗を恐れずに目の前の１球に全力プレーで立ち上がり続ければ勝利は近づく！　勇気で道を切り開け！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23007</v>
      </c>
      <c r="B7" s="33" t="str">
        <f>IF(入力!C3="","",入力!C3)</f>
        <v>ミサキジュニアVBC</v>
      </c>
      <c r="C7" s="33" t="str">
        <f>IF(入力!C2="","",入力!C2)</f>
        <v>ミサキジュニア 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青堀</v>
      </c>
      <c r="T7" s="33"/>
      <c r="U7" s="33">
        <f>IF(入力!C4="","",入力!C4)</f>
        <v>431337854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芳保</v>
      </c>
      <c r="E16" s="33" t="str">
        <f>IF(入力!C7="","",入力!C7)</f>
        <v>スズキ</v>
      </c>
      <c r="F16" s="33" t="str">
        <f>IF(入力!E7="","",入力!E7)</f>
        <v>ヨシオ</v>
      </c>
      <c r="G16" s="33">
        <f>IF(入力!G7="","",入力!G7)</f>
        <v>506074634</v>
      </c>
      <c r="H16" s="33">
        <f>IF(入力!J7="","",入力!J7)</f>
        <v>15975</v>
      </c>
      <c r="I16" s="33">
        <f>IF(入力!M7="","",入力!M7)</f>
        <v>379939</v>
      </c>
      <c r="J16" s="33"/>
      <c r="K16" s="33"/>
      <c r="L16" s="33">
        <f>IF(入力!AT7="","",入力!AT7)</f>
        <v>57</v>
      </c>
      <c r="M16" s="33"/>
      <c r="N16" s="33"/>
      <c r="O16" s="33"/>
      <c r="P16" s="33"/>
      <c r="Q16" s="33"/>
      <c r="R16" s="33" t="str">
        <f>IF(入力!R7="","",入力!R7)</f>
        <v>293</v>
      </c>
      <c r="S16" s="33" t="str">
        <f>IF(入力!W7="","",入力!W7)</f>
        <v>0006</v>
      </c>
      <c r="T16" s="33" t="str">
        <f>IF(入力!P8="","",入力!P8)</f>
        <v>千葉県富津市下飯野67</v>
      </c>
      <c r="U16" s="33" t="str">
        <f>IF(入力!AL7="","",入力!AL7)</f>
        <v>0439</v>
      </c>
      <c r="V16" s="33" t="str">
        <f>IF(入力!AK8="","",入力!AK8)</f>
        <v>87</v>
      </c>
      <c r="W16" s="33" t="str">
        <f>IF(入力!AP8="","",入力!AP8)</f>
        <v>8731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池田</v>
      </c>
      <c r="D17" s="33" t="str">
        <f>IF(入力!E10="","",入力!E10)</f>
        <v>武四郎</v>
      </c>
      <c r="E17" s="33" t="str">
        <f>IF(入力!C9="","",入力!C9)</f>
        <v>イケダ</v>
      </c>
      <c r="F17" s="33" t="str">
        <f>IF(入力!E9="","",入力!E9)</f>
        <v>タケシロウ</v>
      </c>
      <c r="G17" s="33">
        <f>IF(入力!G9="","",入力!G9)</f>
        <v>504045879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0114</v>
      </c>
      <c r="T17" s="33" t="str">
        <f>IF(入力!P10="","",入力!P10)</f>
        <v>千葉県市原市泉台5-13-4</v>
      </c>
      <c r="U17" s="33" t="str">
        <f>IF(入力!AL9="","",入力!AL9)</f>
        <v>0436</v>
      </c>
      <c r="V17" s="33" t="str">
        <f>IF(入力!AK10="","",入力!AK10)</f>
        <v>66</v>
      </c>
      <c r="W17" s="33" t="str">
        <f>IF(入力!AP10="","",入力!AP10)</f>
        <v>9037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大西</v>
      </c>
      <c r="D20" s="33" t="str">
        <f>IF(入力!E12="","",入力!E12)</f>
        <v>理香</v>
      </c>
      <c r="E20" s="33" t="str">
        <f>IF(入力!C11="","",入力!C11)</f>
        <v>オオニシ</v>
      </c>
      <c r="F20" s="33" t="str">
        <f>IF(入力!E11="","",入力!E11)</f>
        <v>リカ</v>
      </c>
      <c r="G20" s="33">
        <f>IF(入力!G11="","",入力!G11)</f>
        <v>510256453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293</v>
      </c>
      <c r="S20" s="33" t="str">
        <f>IF(入力!W11="","",入力!W11)</f>
        <v>0001</v>
      </c>
      <c r="T20" s="33" t="str">
        <f>IF(入力!P12="","",入力!P12)</f>
        <v>千葉県富津市大堀2-15-3　202</v>
      </c>
      <c r="U20" s="33" t="str">
        <f>IF(入力!AL11="","",入力!AL11)</f>
        <v>090</v>
      </c>
      <c r="V20" s="33" t="str">
        <f>IF(入力!AK12="","",入力!AK12)</f>
        <v>3928</v>
      </c>
      <c r="W20" s="33" t="str">
        <f>IF(入力!AP12="","",入力!AP12)</f>
        <v>2960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鈴木</v>
      </c>
      <c r="D22" s="33" t="str">
        <f>IF(入力!E16="","",入力!E16)</f>
        <v>芳保</v>
      </c>
      <c r="E22" s="33" t="str">
        <f>IF(入力!C15="","",入力!C15)</f>
        <v>スズキ</v>
      </c>
      <c r="F22" s="33" t="str">
        <f>IF(入力!E15="","",入力!E15)</f>
        <v>ヨシオ</v>
      </c>
      <c r="G22" s="33"/>
      <c r="H22" s="33"/>
      <c r="I22" s="33"/>
      <c r="J22" s="33"/>
      <c r="K22" s="33"/>
      <c r="L22" s="33">
        <f>IF(入力!AT15="","",入力!AT15)</f>
        <v>57</v>
      </c>
      <c r="M22" s="33"/>
      <c r="N22" s="33">
        <f>IF(入力!C21="","",入力!C21)</f>
        <v>90</v>
      </c>
      <c r="O22" s="33">
        <f>IF(入力!E21="","",入力!E21)</f>
        <v>2163</v>
      </c>
      <c r="P22" s="33">
        <f>IF(入力!G21="","",入力!G21)</f>
        <v>8250</v>
      </c>
      <c r="Q22" s="33"/>
      <c r="R22" s="33" t="str">
        <f>IF(入力!R15="","",入力!R15)</f>
        <v>293</v>
      </c>
      <c r="S22" s="33" t="str">
        <f>IF(入力!W15="","",入力!W15)</f>
        <v>0006</v>
      </c>
      <c r="T22" s="33" t="str">
        <f>IF(入力!P16="","",入力!P16)</f>
        <v>千葉県富津市下飯野67</v>
      </c>
      <c r="U22" s="33" t="str">
        <f>IF(入力!AL15="","",入力!AL15)</f>
        <v>0439</v>
      </c>
      <c r="V22" s="33" t="str">
        <f>IF(入力!AK16="","",入力!AK16)</f>
        <v>87</v>
      </c>
      <c r="W22" s="33" t="str">
        <f>IF(入力!AP16="","",入力!AP16)</f>
        <v>8731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池田</v>
      </c>
      <c r="D23" s="33" t="str">
        <f>IF(入力!$E$14="","",入力!$E$14)</f>
        <v>武四郎</v>
      </c>
      <c r="E23" s="33" t="str">
        <f>IF(入力!$C$13="","",入力!$C$13)</f>
        <v>イケダ</v>
      </c>
      <c r="F23" s="33" t="str">
        <f>IF(入力!$E$13="","",入力!$E$13)</f>
        <v>タケシロウ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">
        <v>272</v>
      </c>
      <c r="D24" s="75" t="s">
        <v>273</v>
      </c>
      <c r="E24" s="75" t="s">
        <v>274</v>
      </c>
      <c r="F24" s="75" t="s">
        <v>275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茂田涼花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茂田</v>
      </c>
      <c r="D53" s="33" t="str">
        <f>IF(入力!E26="","",入力!E26)</f>
        <v>涼花</v>
      </c>
      <c r="E53" s="33" t="str">
        <f>IF(入力!C25="","",入力!C25)</f>
        <v>シゲタ</v>
      </c>
      <c r="F53" s="33" t="str">
        <f>IF(入力!E25="","",入力!E25)</f>
        <v>スズカ</v>
      </c>
      <c r="G53" s="33">
        <f>IF(入力!M25="","",入力!M25)</f>
        <v>514431539</v>
      </c>
      <c r="H53" s="33" t="str">
        <f>IF(入力!I25="","",入力!I25)</f>
        <v>坂田小学校</v>
      </c>
      <c r="I53" s="33">
        <f>IF(入力!G25="","",入力!G25)</f>
        <v>6</v>
      </c>
      <c r="J53" s="33">
        <f>IF(入力!P25="","",入力!P25)</f>
        <v>160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鈴木</v>
      </c>
      <c r="D54" s="33" t="str">
        <f>IF(入力!E28="","",入力!E28)</f>
        <v>瑠奈</v>
      </c>
      <c r="E54" s="33" t="str">
        <f>IF(入力!C27="","",入力!C27)</f>
        <v>スズキ</v>
      </c>
      <c r="F54" s="33" t="str">
        <f>IF(入力!E27="","",入力!E27)</f>
        <v>ルナ</v>
      </c>
      <c r="G54" s="33">
        <f>IF(入力!M27="","",入力!M27)</f>
        <v>513164748</v>
      </c>
      <c r="H54" s="33" t="str">
        <f>IF(入力!I27="","",入力!I27)</f>
        <v>青堀小学校</v>
      </c>
      <c r="I54" s="33">
        <f>IF(入力!G27="","",入力!G27)</f>
        <v>5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大西</v>
      </c>
      <c r="D55" s="33" t="str">
        <f>IF(入力!E30="","",入力!E30)</f>
        <v>歩佳</v>
      </c>
      <c r="E55" s="33" t="str">
        <f>IF(入力!C29="","",入力!C29)</f>
        <v>オオニシ</v>
      </c>
      <c r="F55" s="33" t="str">
        <f>IF(入力!E29="","",入力!E29)</f>
        <v>アユカ</v>
      </c>
      <c r="G55" s="33">
        <f>IF(入力!M29="","",入力!M29)</f>
        <v>510245644</v>
      </c>
      <c r="H55" s="33" t="str">
        <f>IF(入力!I29="","",入力!I29)</f>
        <v>青堀小学校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平野</v>
      </c>
      <c r="D56" s="33" t="str">
        <f>IF(入力!E32="","",入力!E32)</f>
        <v>莉可</v>
      </c>
      <c r="E56" s="33" t="str">
        <f>IF(入力!C31="","",入力!C31)</f>
        <v>ヒラノ</v>
      </c>
      <c r="F56" s="33" t="str">
        <f>IF(入力!E31="","",入力!E31)</f>
        <v>リカ</v>
      </c>
      <c r="G56" s="33">
        <f>IF(入力!M31="","",入力!M31)</f>
        <v>510264257</v>
      </c>
      <c r="H56" s="33" t="str">
        <f>IF(入力!I31="","",入力!I31)</f>
        <v>青堀小学校</v>
      </c>
      <c r="I56" s="33">
        <f>IF(入力!G31="","",入力!G31)</f>
        <v>5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鈴木</v>
      </c>
      <c r="D57" s="33" t="str">
        <f>IF(入力!E34="","",入力!E34)</f>
        <v>璃奈</v>
      </c>
      <c r="E57" s="33" t="str">
        <f>IF(入力!C33="","",入力!C33)</f>
        <v>スズキ</v>
      </c>
      <c r="F57" s="33" t="str">
        <f>IF(入力!E33="","",入力!E33)</f>
        <v>リナ</v>
      </c>
      <c r="G57" s="33">
        <f>IF(入力!M33="","",入力!M33)</f>
        <v>513164731</v>
      </c>
      <c r="H57" s="33" t="str">
        <f>IF(入力!I33="","",入力!I33)</f>
        <v>青堀小学校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宍倉</v>
      </c>
      <c r="D58" s="33" t="str">
        <f>IF(入力!E36="","",入力!E36)</f>
        <v>真央</v>
      </c>
      <c r="E58" s="33" t="str">
        <f>IF(入力!C35="","",入力!C35)</f>
        <v>シシクラ</v>
      </c>
      <c r="F58" s="33" t="str">
        <f>IF(入力!E35="","",入力!E35)</f>
        <v>マオ</v>
      </c>
      <c r="G58" s="33">
        <f>IF(入力!M35="","",入力!M35)</f>
        <v>513663375</v>
      </c>
      <c r="H58" s="33" t="str">
        <f>IF(入力!I35="","",入力!I35)</f>
        <v>富津小学校</v>
      </c>
      <c r="I58" s="33">
        <f>IF(入力!G35="","",入力!G35)</f>
        <v>5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沼山</v>
      </c>
      <c r="D59" s="33" t="str">
        <f>IF(入力!E38="","",入力!E38)</f>
        <v>華南</v>
      </c>
      <c r="E59" s="33" t="str">
        <f>IF(入力!C37="","",入力!C37)</f>
        <v>ヌマヤマ</v>
      </c>
      <c r="F59" s="33" t="str">
        <f>IF(入力!E37="","",入力!E37)</f>
        <v>カナン</v>
      </c>
      <c r="G59" s="33">
        <f>IF(入力!M37="","",入力!M37)</f>
        <v>514737608</v>
      </c>
      <c r="H59" s="33" t="str">
        <f>IF(入力!I37="","",入力!I37)</f>
        <v>富津小学校</v>
      </c>
      <c r="I59" s="33">
        <f>IF(入力!G37="","",入力!G37)</f>
        <v>5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平野</v>
      </c>
      <c r="D60" s="33" t="str">
        <f>IF(入力!E40="","",入力!E40)</f>
        <v>亜乃果</v>
      </c>
      <c r="E60" s="33" t="str">
        <f>IF(入力!C39="","",入力!C39)</f>
        <v>ヒラノ</v>
      </c>
      <c r="F60" s="33" t="str">
        <f>IF(入力!E39="","",入力!E39)</f>
        <v>アノカ</v>
      </c>
      <c r="G60" s="33">
        <f>IF(入力!M39="","",入力!M39)</f>
        <v>514612238</v>
      </c>
      <c r="H60" s="33" t="str">
        <f>IF(入力!I39="","",入力!I39)</f>
        <v>富津小学校</v>
      </c>
      <c r="I60" s="33">
        <f>IF(入力!G39="","",入力!G39)</f>
        <v>4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高梨</v>
      </c>
      <c r="D61" s="33" t="str">
        <f>IF(入力!E42="","",入力!E42)</f>
        <v>心</v>
      </c>
      <c r="E61" s="33" t="str">
        <f>IF(入力!C41="","",入力!C41)</f>
        <v>タカナシ</v>
      </c>
      <c r="F61" s="33" t="str">
        <f>IF(入力!E41="","",入力!E41)</f>
        <v>ココロ</v>
      </c>
      <c r="G61" s="33">
        <f>IF(入力!M41="","",入力!M41)</f>
        <v>515324796</v>
      </c>
      <c r="H61" s="33" t="str">
        <f>IF(入力!I41="","",入力!I41)</f>
        <v>青堀小学校</v>
      </c>
      <c r="I61" s="33">
        <f>IF(入力!G41="","",入力!G41)</f>
        <v>4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白岩</v>
      </c>
      <c r="D62" s="33" t="str">
        <f>IF(入力!E44="","",入力!E44)</f>
        <v>美羽菜</v>
      </c>
      <c r="E62" s="33" t="str">
        <f>IF(入力!C43="","",入力!C43)</f>
        <v>シロイワ</v>
      </c>
      <c r="F62" s="33" t="str">
        <f>IF(入力!E43="","",入力!E43)</f>
        <v>ミウナ</v>
      </c>
      <c r="G62" s="33">
        <f>IF(入力!M43="","",入力!M43)</f>
        <v>513663362</v>
      </c>
      <c r="H62" s="33" t="str">
        <f>IF(入力!I43="","",入力!I43)</f>
        <v>畑沢小学校</v>
      </c>
      <c r="I62" s="33">
        <f>IF(入力!G43="","",入力!G43)</f>
        <v>2</v>
      </c>
      <c r="J62" s="33">
        <f>IF(入力!P43="","",入力!P43)</f>
        <v>126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11</vt:i4>
      </vt:variant>
    </vt:vector>
  </HeadingPairs>
  <TitlesOfParts>
    <vt:vector size="17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関東申込書!Print_Area</vt:lpstr>
      <vt:lpstr>'全日本申込書(県大会用)'!Print_Area</vt:lpstr>
      <vt:lpstr>'全日本申込書（支部予選用）'!Print_Area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SSK00001</cp:lastModifiedBy>
  <cp:lastPrinted>2016-05-09T15:17:35Z</cp:lastPrinted>
  <dcterms:created xsi:type="dcterms:W3CDTF">2014-04-05T09:56:00Z</dcterms:created>
  <dcterms:modified xsi:type="dcterms:W3CDTF">2016-09-26T13:45:55Z</dcterms:modified>
</cp:coreProperties>
</file>