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5年資料\関東大会\"/>
    </mc:Choice>
  </mc:AlternateContent>
  <xr:revisionPtr revIDLastSave="0" documentId="13_ncr:1_{10321AC3-5E7D-4CB6-A58C-C09C10E0FBEC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6765" yWindow="-14100" windowWidth="20565" windowHeight="128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<sst xmlns="http://schemas.openxmlformats.org/spreadsheetml/2006/main" count="316" uniqueCount="229">
  <si>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</si>
  <si>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</si>
  <si>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</si>
  <si>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</si>
  <si>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</si>
  <si>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</si>
  <si>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</si>
  <si>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</si>
  <si>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</si>
  <si>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</si>
  <si>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</si>
  <si>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</si>
  <si>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</si>
  <si>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</si>
  <si>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</si>
  <si>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</si>
  <si>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</si>
  <si>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</si>
  <si>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</si>
  <si>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</si>
  <si>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</si>
  <si>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</si>
  <si>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</si>
  <si>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</si>
  <si>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</si>
  <si>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</si>
  <si>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</si>
  <si>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</si>
  <si>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</si>
  <si>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</si>
  <si>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</si>
  <si>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</si>
  <si>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</si>
  <si>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</si>
  <si>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</si>
  <si>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</si>
  <si>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</si>
  <si>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</si>
  <si>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</si>
  <si>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</si>
  <si>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</si>
  <si>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</si>
  <si>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</si>
  <si>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</si>
  <si>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</si>
  <si>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</si>
  <si>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</si>
  <si>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</si>
  <si>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</si>
  <si>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</si>
  <si>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</si>
  <si>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</si>
  <si>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</si>
  <si>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</si>
  <si>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</si>
  <si>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</si>
  <si>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</si>
  <si>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</si>
  <si>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</si>
  <si>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</si>
  <si>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</si>
  <si>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</si>
  <si>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</si>
  <si>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</si>
  <si>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</si>
  <si>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</si>
  <si>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</si>
  <si>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</si>
  <si>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</si>
  <si>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</si>
  <si>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</si>
  <si>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</si>
  <si>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</si>
  <si>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</si>
  <si>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</si>
  <si>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</si>
  <si>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</si>
  <si>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</si>
  <si>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</si>
  <si>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</si>
  <si>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</si>
  <si>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</si>
  <si>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</si>
  <si>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</si>
  <si>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</si>
  <si>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</si>
  <si>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</si>
  <si>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</si>
  <si>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</si>
  <si>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</si>
  <si>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</si>
  <si>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</si>
  <si>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</si>
  <si>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</si>
  <si>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</si>
  <si>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</si>
  <si>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</si>
  <si>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</si>
  <si>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</si>
  <si>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</si>
  <si>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</si>
  <si>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</si>
  <si>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</si>
  <si>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</si>
  <si>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</si>
  <si>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</si>
  <si>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</si>
  <si>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</si>
  <si>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</si>
  <si>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</si>
  <si>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</si>
  <si>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</si>
  <si>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</si>
  <si>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</si>
  <si>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</si>
  <si>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</si>
  <si>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</si>
  <si>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</si>
  <si>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</si>
  <si>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</si>
  <si>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</si>
  <si>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</si>
  <si>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</si>
  <si>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</si>
  <si>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</si>
  <si>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</si>
  <si>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</si>
  <si>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</si>
  <si>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</si>
  <si>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</si>
  <si>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</si>
  <si>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</si>
  <si>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ショウワキッズ</t>
    <phoneticPr fontId="2"/>
  </si>
  <si>
    <t>昭和ＫＩＤＳ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</si>
  <si>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</si>
  <si>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</si>
  <si>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</si>
  <si>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299</t>
    <phoneticPr fontId="2"/>
  </si>
  <si>
    <t>090</t>
    <phoneticPr fontId="2"/>
  </si>
  <si>
    <t>9676</t>
    <phoneticPr fontId="2"/>
  </si>
  <si>
    <t>5947</t>
    <phoneticPr fontId="2"/>
  </si>
  <si>
    <t>7849</t>
    <phoneticPr fontId="2"/>
  </si>
  <si>
    <t>0963</t>
    <phoneticPr fontId="2"/>
  </si>
  <si>
    <t>0243</t>
    <phoneticPr fontId="2"/>
  </si>
  <si>
    <t>袖ケ浦市蔵波4071-182</t>
    <phoneticPr fontId="2"/>
  </si>
  <si>
    <t>タナカ</t>
    <phoneticPr fontId="2"/>
  </si>
  <si>
    <t>トシキ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</si>
  <si>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</si>
  <si>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</si>
  <si>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スズキ</t>
    <phoneticPr fontId="2"/>
  </si>
  <si>
    <t>マサオ</t>
    <phoneticPr fontId="2"/>
  </si>
  <si>
    <t>鈴木</t>
    <phoneticPr fontId="2"/>
  </si>
  <si>
    <t>大島</t>
    <phoneticPr fontId="2"/>
  </si>
  <si>
    <t>あずさ</t>
    <phoneticPr fontId="2"/>
  </si>
  <si>
    <t>オオシマ</t>
    <phoneticPr fontId="2"/>
  </si>
  <si>
    <t>アズサ</t>
    <phoneticPr fontId="2"/>
  </si>
  <si>
    <t>６年生</t>
    <rPh sb="1" eb="3">
      <t>ネンセイ</t>
    </rPh>
    <phoneticPr fontId="2"/>
  </si>
  <si>
    <t>中川小学校</t>
    <phoneticPr fontId="2"/>
  </si>
  <si>
    <t>山口</t>
    <phoneticPr fontId="2"/>
  </si>
  <si>
    <t>ヤマグチ</t>
    <phoneticPr fontId="2"/>
  </si>
  <si>
    <t>ノア</t>
    <phoneticPr fontId="2"/>
  </si>
  <si>
    <t>奈良輪小学校</t>
    <phoneticPr fontId="2"/>
  </si>
  <si>
    <t>乃亜</t>
    <phoneticPr fontId="2"/>
  </si>
  <si>
    <t>平野</t>
    <phoneticPr fontId="2"/>
  </si>
  <si>
    <t>愛來</t>
    <phoneticPr fontId="2"/>
  </si>
  <si>
    <t>ヒラノ</t>
    <phoneticPr fontId="2"/>
  </si>
  <si>
    <t>アイク</t>
    <phoneticPr fontId="2"/>
  </si>
  <si>
    <t>木更津第二小学校</t>
    <phoneticPr fontId="2"/>
  </si>
  <si>
    <t>松﨑</t>
    <phoneticPr fontId="2"/>
  </si>
  <si>
    <t>紗永</t>
    <phoneticPr fontId="2"/>
  </si>
  <si>
    <t>マツザキ</t>
    <phoneticPr fontId="2"/>
  </si>
  <si>
    <t>サエ</t>
    <phoneticPr fontId="2"/>
  </si>
  <si>
    <t>昭和小学校</t>
    <phoneticPr fontId="2"/>
  </si>
  <si>
    <t>森屋</t>
    <phoneticPr fontId="2"/>
  </si>
  <si>
    <t>まひる</t>
    <phoneticPr fontId="2"/>
  </si>
  <si>
    <t>モリヤ</t>
    <phoneticPr fontId="2"/>
  </si>
  <si>
    <t>マヒル</t>
    <phoneticPr fontId="2"/>
  </si>
  <si>
    <t>５年生</t>
    <rPh sb="1" eb="3">
      <t>ネンセイ</t>
    </rPh>
    <phoneticPr fontId="2"/>
  </si>
  <si>
    <t>本郷</t>
    <phoneticPr fontId="2"/>
  </si>
  <si>
    <t>希和</t>
    <phoneticPr fontId="2"/>
  </si>
  <si>
    <t>ホンゴウ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</si>
  <si>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</si>
  <si>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</si>
  <si>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</si>
  <si>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</si>
  <si>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</si>
  <si>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平岡小学校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</si>
  <si>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</si>
  <si>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</si>
  <si>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</si>
  <si>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</si>
  <si>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今木</t>
    <phoneticPr fontId="2"/>
  </si>
  <si>
    <t>優希</t>
    <phoneticPr fontId="2"/>
  </si>
  <si>
    <t>イマキ</t>
    <phoneticPr fontId="2"/>
  </si>
  <si>
    <t>ユノ</t>
    <phoneticPr fontId="2"/>
  </si>
  <si>
    <t>伊藤</t>
    <phoneticPr fontId="2"/>
  </si>
  <si>
    <t>茉穂</t>
    <phoneticPr fontId="2"/>
  </si>
  <si>
    <t>イトウ</t>
    <phoneticPr fontId="2"/>
  </si>
  <si>
    <t>マホ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</si>
  <si>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</si>
  <si>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</si>
  <si>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</si>
  <si>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</si>
  <si>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太田</t>
    <phoneticPr fontId="2"/>
  </si>
  <si>
    <t>琉愛</t>
    <phoneticPr fontId="2"/>
  </si>
  <si>
    <t>オオタ</t>
    <phoneticPr fontId="2"/>
  </si>
  <si>
    <t>ルルア</t>
    <phoneticPr fontId="2"/>
  </si>
  <si>
    <t>島田</t>
    <phoneticPr fontId="2"/>
  </si>
  <si>
    <t>裕愛</t>
    <phoneticPr fontId="2"/>
  </si>
  <si>
    <t>シマダ</t>
    <phoneticPr fontId="2"/>
  </si>
  <si>
    <t>ユア</t>
    <phoneticPr fontId="2"/>
  </si>
  <si>
    <t>テスト</t>
    <phoneticPr fontId="2"/>
  </si>
  <si>
    <t>５年生</t>
    <phoneticPr fontId="2"/>
  </si>
  <si>
    <t>４年生</t>
    <phoneticPr fontId="2"/>
  </si>
  <si>
    <t>３年生</t>
    <phoneticPr fontId="2"/>
  </si>
  <si>
    <t>６年生</t>
    <phoneticPr fontId="2"/>
  </si>
  <si>
    <t>袖ケ浦市蔵波４０７１－２１６</t>
    <phoneticPr fontId="2"/>
  </si>
  <si>
    <t>雅雄</t>
    <phoneticPr fontId="2"/>
  </si>
  <si>
    <t>フセ</t>
    <phoneticPr fontId="2"/>
  </si>
  <si>
    <t>布施</t>
    <phoneticPr fontId="2"/>
  </si>
  <si>
    <t>吹季</t>
    <phoneticPr fontId="2"/>
  </si>
  <si>
    <t>フキ</t>
    <phoneticPr fontId="2"/>
  </si>
  <si>
    <t>史恵</t>
    <phoneticPr fontId="2"/>
  </si>
  <si>
    <t>フミエ</t>
    <phoneticPr fontId="2"/>
  </si>
  <si>
    <t>0263</t>
    <phoneticPr fontId="2"/>
  </si>
  <si>
    <r>
      <t>袖ケ浦市奈良輪</t>
    </r>
    <r>
      <rPr>
        <sz val="10"/>
        <color rgb="FF000000"/>
        <rFont val="ＭＳ Ｐゴシック"/>
        <family val="1"/>
        <charset val="128"/>
      </rPr>
      <t>901-1</t>
    </r>
    <phoneticPr fontId="2"/>
  </si>
  <si>
    <t>0438</t>
    <phoneticPr fontId="2"/>
  </si>
  <si>
    <t>38</t>
    <phoneticPr fontId="2"/>
  </si>
  <si>
    <t>6838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</si>
</sst>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游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19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7CEA742-8862-4089-A1D2-8C92A811CCA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92D8DBFF-5745-4FDE-9283-BA21A66FE03D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Normal="100" zoomScaleSheetLayoutView="100" workbookViewId="0">
      <selection activeCell="AT13" sqref="AT13:AT1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59" t="s">
        <v>91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114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432542363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23013</v>
      </c>
      <c r="K5" s="123"/>
      <c r="L5" s="123"/>
      <c r="M5" s="123"/>
      <c r="N5" s="123"/>
      <c r="O5" s="123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149</v>
      </c>
      <c r="D7" s="113"/>
      <c r="E7" s="88" t="s">
        <v>150</v>
      </c>
      <c r="F7" s="89"/>
      <c r="G7" s="68">
        <v>512154153</v>
      </c>
      <c r="H7" s="68"/>
      <c r="I7" s="68"/>
      <c r="J7" s="68">
        <v>27464</v>
      </c>
      <c r="K7" s="68"/>
      <c r="L7" s="68"/>
      <c r="M7" s="68">
        <v>396548</v>
      </c>
      <c r="N7" s="68"/>
      <c r="O7" s="68"/>
      <c r="P7" s="65" t="s">
        <v>7</v>
      </c>
      <c r="Q7" s="66"/>
      <c r="R7" s="85" t="s">
        <v>137</v>
      </c>
      <c r="S7" s="86"/>
      <c r="T7" s="86"/>
      <c r="U7" s="86"/>
      <c r="V7" s="27" t="s">
        <v>8</v>
      </c>
      <c r="W7" s="83" t="s">
        <v>143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138</v>
      </c>
      <c r="AM7" s="125"/>
      <c r="AN7" s="125"/>
      <c r="AO7" s="125"/>
      <c r="AP7" s="125"/>
      <c r="AQ7" s="125"/>
      <c r="AR7" s="125"/>
      <c r="AS7" s="36" t="s">
        <v>10</v>
      </c>
      <c r="AT7" s="214">
        <v>43</v>
      </c>
    </row>
    <row r="8" spans="1:51" ht="18" customHeight="1">
      <c r="A8" s="75"/>
      <c r="B8" s="76"/>
      <c r="C8" s="115" t="s">
        <v>151</v>
      </c>
      <c r="D8" s="116"/>
      <c r="E8" s="117" t="s">
        <v>217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216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141</v>
      </c>
      <c r="AL8" s="129"/>
      <c r="AM8" s="129"/>
      <c r="AN8" s="129"/>
      <c r="AO8" s="37" t="s">
        <v>11</v>
      </c>
      <c r="AP8" s="130" t="s">
        <v>142</v>
      </c>
      <c r="AQ8" s="129"/>
      <c r="AR8" s="129"/>
      <c r="AS8" s="131"/>
      <c r="AT8" s="214"/>
    </row>
    <row r="9" spans="1:51" ht="14.45" customHeight="1">
      <c r="A9" s="75" t="s">
        <v>82</v>
      </c>
      <c r="B9" s="76"/>
      <c r="C9" s="112" t="s">
        <v>145</v>
      </c>
      <c r="D9" s="113"/>
      <c r="E9" s="88" t="s">
        <v>146</v>
      </c>
      <c r="F9" s="89"/>
      <c r="G9" s="68">
        <v>506470594</v>
      </c>
      <c r="H9" s="68"/>
      <c r="I9" s="68"/>
      <c r="J9" s="68">
        <v>18463</v>
      </c>
      <c r="K9" s="68"/>
      <c r="L9" s="68"/>
      <c r="M9" s="68">
        <v>334451</v>
      </c>
      <c r="N9" s="68"/>
      <c r="O9" s="68"/>
      <c r="P9" s="65" t="s">
        <v>7</v>
      </c>
      <c r="Q9" s="66"/>
      <c r="R9" s="85" t="s">
        <v>137</v>
      </c>
      <c r="S9" s="86"/>
      <c r="T9" s="86"/>
      <c r="U9" s="86"/>
      <c r="V9" s="27" t="s">
        <v>8</v>
      </c>
      <c r="W9" s="83" t="s">
        <v>143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138</v>
      </c>
      <c r="AM9" s="125"/>
      <c r="AN9" s="125"/>
      <c r="AO9" s="125"/>
      <c r="AP9" s="125"/>
      <c r="AQ9" s="125"/>
      <c r="AR9" s="125"/>
      <c r="AS9" s="36" t="s">
        <v>126</v>
      </c>
      <c r="AT9" s="215">
        <v>59</v>
      </c>
    </row>
    <row r="10" spans="1:51" ht="18" customHeight="1">
      <c r="A10" s="75"/>
      <c r="B10" s="76"/>
      <c r="C10" s="115" t="s">
        <v>147</v>
      </c>
      <c r="D10" s="116"/>
      <c r="E10" s="117" t="s">
        <v>148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144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139</v>
      </c>
      <c r="AL10" s="129"/>
      <c r="AM10" s="129"/>
      <c r="AN10" s="129"/>
      <c r="AO10" s="37" t="s">
        <v>127</v>
      </c>
      <c r="AP10" s="130" t="s">
        <v>140</v>
      </c>
      <c r="AQ10" s="129"/>
      <c r="AR10" s="129"/>
      <c r="AS10" s="131"/>
      <c r="AT10" s="215"/>
    </row>
    <row r="11" spans="1:51" ht="14.45" customHeight="1">
      <c r="A11" s="75" t="s">
        <v>83</v>
      </c>
      <c r="B11" s="76"/>
      <c r="C11" s="112" t="s">
        <v>175</v>
      </c>
      <c r="D11" s="113"/>
      <c r="E11" s="88" t="s">
        <v>223</v>
      </c>
      <c r="F11" s="89"/>
      <c r="G11" s="68">
        <v>524678648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137</v>
      </c>
      <c r="S11" s="86"/>
      <c r="T11" s="86"/>
      <c r="U11" s="86"/>
      <c r="V11" s="27" t="s">
        <v>8</v>
      </c>
      <c r="W11" s="83" t="s">
        <v>224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226</v>
      </c>
      <c r="AM11" s="125"/>
      <c r="AN11" s="125"/>
      <c r="AO11" s="125"/>
      <c r="AP11" s="125"/>
      <c r="AQ11" s="125"/>
      <c r="AR11" s="125"/>
      <c r="AS11" s="36" t="s">
        <v>126</v>
      </c>
      <c r="AT11" s="215">
        <v>46</v>
      </c>
    </row>
    <row r="12" spans="1:51" ht="18" customHeight="1">
      <c r="A12" s="75"/>
      <c r="B12" s="76"/>
      <c r="C12" s="115" t="s">
        <v>173</v>
      </c>
      <c r="D12" s="116"/>
      <c r="E12" s="117" t="s">
        <v>222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225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227</v>
      </c>
      <c r="AL12" s="129"/>
      <c r="AM12" s="129"/>
      <c r="AN12" s="129"/>
      <c r="AO12" s="37" t="s">
        <v>127</v>
      </c>
      <c r="AP12" s="130" t="s">
        <v>228</v>
      </c>
      <c r="AQ12" s="129"/>
      <c r="AR12" s="129"/>
      <c r="AS12" s="131"/>
      <c r="AT12" s="215"/>
    </row>
    <row r="13" spans="1:51" ht="15" customHeight="1">
      <c r="A13" s="75" t="s">
        <v>84</v>
      </c>
      <c r="B13" s="76"/>
      <c r="C13" s="112" t="s">
        <v>145</v>
      </c>
      <c r="D13" s="113"/>
      <c r="E13" s="88" t="s">
        <v>146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16"/>
    </row>
    <row r="14" spans="1:51" ht="18" customHeight="1">
      <c r="A14" s="75"/>
      <c r="B14" s="76"/>
      <c r="C14" s="115" t="s">
        <v>147</v>
      </c>
      <c r="D14" s="116"/>
      <c r="E14" s="117" t="s">
        <v>148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16"/>
    </row>
    <row r="15" spans="1:51" ht="15" customHeight="1">
      <c r="A15" s="122" t="s">
        <v>98</v>
      </c>
      <c r="B15" s="76"/>
      <c r="C15" s="112" t="s">
        <v>145</v>
      </c>
      <c r="D15" s="113"/>
      <c r="E15" s="88" t="s">
        <v>146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137</v>
      </c>
      <c r="S15" s="86"/>
      <c r="T15" s="86"/>
      <c r="U15" s="86"/>
      <c r="V15" s="27" t="s">
        <v>8</v>
      </c>
      <c r="W15" s="83" t="s">
        <v>143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138</v>
      </c>
      <c r="AM15" s="125"/>
      <c r="AN15" s="125"/>
      <c r="AO15" s="125"/>
      <c r="AP15" s="125"/>
      <c r="AQ15" s="125"/>
      <c r="AR15" s="125"/>
      <c r="AS15" s="36" t="s">
        <v>126</v>
      </c>
      <c r="AT15" s="215">
        <v>59</v>
      </c>
    </row>
    <row r="16" spans="1:51" ht="18" customHeight="1">
      <c r="A16" s="75"/>
      <c r="B16" s="76"/>
      <c r="C16" s="115" t="s">
        <v>147</v>
      </c>
      <c r="D16" s="116"/>
      <c r="E16" s="117" t="s">
        <v>148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139</v>
      </c>
      <c r="AL16" s="129"/>
      <c r="AM16" s="129"/>
      <c r="AN16" s="129"/>
      <c r="AO16" s="37" t="s">
        <v>127</v>
      </c>
      <c r="AP16" s="130" t="s">
        <v>140</v>
      </c>
      <c r="AQ16" s="129"/>
      <c r="AR16" s="129"/>
      <c r="AS16" s="131"/>
      <c r="AT16" s="215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138</v>
      </c>
      <c r="D21" s="54"/>
      <c r="E21" s="54" t="s">
        <v>139</v>
      </c>
      <c r="F21" s="54"/>
      <c r="G21" s="54" t="s">
        <v>140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9" t="s">
        <v>99</v>
      </c>
      <c r="Q23" s="119"/>
      <c r="R23" s="119"/>
      <c r="S23" s="119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154</v>
      </c>
      <c r="D25" s="113"/>
      <c r="E25" s="88" t="s">
        <v>155</v>
      </c>
      <c r="F25" s="89"/>
      <c r="G25" s="93" t="s">
        <v>156</v>
      </c>
      <c r="H25" s="95"/>
      <c r="I25" s="93" t="s">
        <v>157</v>
      </c>
      <c r="J25" s="94"/>
      <c r="K25" s="94"/>
      <c r="L25" s="95"/>
      <c r="M25" s="99">
        <v>520395570</v>
      </c>
      <c r="N25" s="94"/>
      <c r="O25" s="95"/>
      <c r="P25" s="99">
        <v>152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36" t="s">
        <v>152</v>
      </c>
      <c r="D26" s="116"/>
      <c r="E26" s="137" t="s">
        <v>153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159</v>
      </c>
      <c r="D27" s="113"/>
      <c r="E27" s="88" t="s">
        <v>160</v>
      </c>
      <c r="F27" s="89"/>
      <c r="G27" s="93" t="s">
        <v>156</v>
      </c>
      <c r="H27" s="95"/>
      <c r="I27" s="93" t="s">
        <v>161</v>
      </c>
      <c r="J27" s="94"/>
      <c r="K27" s="94"/>
      <c r="L27" s="95"/>
      <c r="M27" s="99">
        <v>523355069</v>
      </c>
      <c r="N27" s="94"/>
      <c r="O27" s="95"/>
      <c r="P27" s="99">
        <v>144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158</v>
      </c>
      <c r="D28" s="116"/>
      <c r="E28" s="117" t="s">
        <v>162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165</v>
      </c>
      <c r="D29" s="113"/>
      <c r="E29" s="88" t="s">
        <v>166</v>
      </c>
      <c r="F29" s="89"/>
      <c r="G29" s="93" t="s">
        <v>156</v>
      </c>
      <c r="H29" s="95"/>
      <c r="I29" s="93" t="s">
        <v>167</v>
      </c>
      <c r="J29" s="94"/>
      <c r="K29" s="94"/>
      <c r="L29" s="95"/>
      <c r="M29" s="99">
        <v>524206261</v>
      </c>
      <c r="N29" s="94"/>
      <c r="O29" s="95"/>
      <c r="P29" s="99">
        <v>147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163</v>
      </c>
      <c r="D30" s="116"/>
      <c r="E30" s="117" t="s">
        <v>164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175</v>
      </c>
      <c r="D31" s="113"/>
      <c r="E31" s="88" t="s">
        <v>176</v>
      </c>
      <c r="F31" s="89"/>
      <c r="G31" s="93" t="s">
        <v>177</v>
      </c>
      <c r="H31" s="95"/>
      <c r="I31" s="93" t="s">
        <v>161</v>
      </c>
      <c r="J31" s="94"/>
      <c r="K31" s="94"/>
      <c r="L31" s="95"/>
      <c r="M31" s="99">
        <v>521318486</v>
      </c>
      <c r="N31" s="94"/>
      <c r="O31" s="95"/>
      <c r="P31" s="99">
        <v>151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173</v>
      </c>
      <c r="D32" s="116"/>
      <c r="E32" s="117" t="s">
        <v>174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180</v>
      </c>
      <c r="D33" s="113"/>
      <c r="E33" s="88" t="s">
        <v>181</v>
      </c>
      <c r="F33" s="89"/>
      <c r="G33" s="93" t="s">
        <v>212</v>
      </c>
      <c r="H33" s="95"/>
      <c r="I33" s="93" t="s">
        <v>161</v>
      </c>
      <c r="J33" s="94"/>
      <c r="K33" s="94"/>
      <c r="L33" s="95"/>
      <c r="M33" s="99">
        <v>524206285</v>
      </c>
      <c r="N33" s="94"/>
      <c r="O33" s="95"/>
      <c r="P33" s="99">
        <v>147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178</v>
      </c>
      <c r="D34" s="116"/>
      <c r="E34" s="117" t="s">
        <v>179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202"/>
      <c r="AA34" s="202"/>
      <c r="AB34" s="202"/>
      <c r="AC34" s="202"/>
      <c r="AD34" s="202"/>
      <c r="AE34" s="202"/>
      <c r="AF34" s="202"/>
      <c r="AG34" s="20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184</v>
      </c>
      <c r="D35" s="113"/>
      <c r="E35" s="88" t="s">
        <v>185</v>
      </c>
      <c r="F35" s="89"/>
      <c r="G35" s="93" t="s">
        <v>212</v>
      </c>
      <c r="H35" s="95"/>
      <c r="I35" s="93" t="s">
        <v>186</v>
      </c>
      <c r="J35" s="94"/>
      <c r="K35" s="94"/>
      <c r="L35" s="95"/>
      <c r="M35" s="99">
        <v>524206278</v>
      </c>
      <c r="N35" s="94"/>
      <c r="O35" s="95"/>
      <c r="P35" s="99">
        <v>141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36" t="s">
        <v>182</v>
      </c>
      <c r="D36" s="116"/>
      <c r="E36" s="137" t="s">
        <v>183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189</v>
      </c>
      <c r="D37" s="113"/>
      <c r="E37" s="88" t="s">
        <v>190</v>
      </c>
      <c r="F37" s="89"/>
      <c r="G37" s="93" t="s">
        <v>212</v>
      </c>
      <c r="H37" s="95"/>
      <c r="I37" s="93" t="s">
        <v>161</v>
      </c>
      <c r="J37" s="94"/>
      <c r="K37" s="94"/>
      <c r="L37" s="95"/>
      <c r="M37" s="99">
        <v>524678662</v>
      </c>
      <c r="N37" s="94"/>
      <c r="O37" s="95"/>
      <c r="P37" s="99">
        <v>152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187</v>
      </c>
      <c r="D38" s="116"/>
      <c r="E38" s="117" t="s">
        <v>188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201</v>
      </c>
      <c r="D39" s="113"/>
      <c r="E39" s="88" t="s">
        <v>202</v>
      </c>
      <c r="F39" s="89"/>
      <c r="G39" s="93" t="s">
        <v>213</v>
      </c>
      <c r="H39" s="95"/>
      <c r="I39" s="93" t="s">
        <v>172</v>
      </c>
      <c r="J39" s="94"/>
      <c r="K39" s="94"/>
      <c r="L39" s="95"/>
      <c r="M39" s="99">
        <v>524206292</v>
      </c>
      <c r="N39" s="94"/>
      <c r="O39" s="95"/>
      <c r="P39" s="99">
        <v>137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199</v>
      </c>
      <c r="D40" s="116"/>
      <c r="E40" s="117" t="s">
        <v>200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209</v>
      </c>
      <c r="D41" s="113"/>
      <c r="E41" s="88" t="s">
        <v>210</v>
      </c>
      <c r="F41" s="89"/>
      <c r="G41" s="93" t="s">
        <v>214</v>
      </c>
      <c r="H41" s="95"/>
      <c r="I41" s="93" t="s">
        <v>172</v>
      </c>
      <c r="J41" s="94"/>
      <c r="K41" s="94"/>
      <c r="L41" s="95"/>
      <c r="M41" s="99">
        <v>524206315</v>
      </c>
      <c r="N41" s="94"/>
      <c r="O41" s="95"/>
      <c r="P41" s="99">
        <v>134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207</v>
      </c>
      <c r="D42" s="116"/>
      <c r="E42" s="117" t="s">
        <v>208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170</v>
      </c>
      <c r="D43" s="113"/>
      <c r="E43" s="88" t="s">
        <v>171</v>
      </c>
      <c r="F43" s="89"/>
      <c r="G43" s="93" t="s">
        <v>215</v>
      </c>
      <c r="H43" s="95"/>
      <c r="I43" s="93" t="s">
        <v>172</v>
      </c>
      <c r="J43" s="94"/>
      <c r="K43" s="94"/>
      <c r="L43" s="95"/>
      <c r="M43" s="99">
        <v>525574802</v>
      </c>
      <c r="N43" s="94"/>
      <c r="O43" s="95"/>
      <c r="P43" s="99">
        <v>153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168</v>
      </c>
      <c r="D44" s="116"/>
      <c r="E44" s="117" t="s">
        <v>169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205</v>
      </c>
      <c r="D45" s="113"/>
      <c r="E45" s="88" t="s">
        <v>206</v>
      </c>
      <c r="F45" s="89"/>
      <c r="G45" s="93" t="s">
        <v>213</v>
      </c>
      <c r="H45" s="95"/>
      <c r="I45" s="93" t="s">
        <v>172</v>
      </c>
      <c r="J45" s="94"/>
      <c r="K45" s="94"/>
      <c r="L45" s="95"/>
      <c r="M45" s="99">
        <v>525675363</v>
      </c>
      <c r="N45" s="94"/>
      <c r="O45" s="95"/>
      <c r="P45" s="99">
        <v>138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203</v>
      </c>
      <c r="D46" s="116"/>
      <c r="E46" s="117" t="s">
        <v>204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193</v>
      </c>
      <c r="D47" s="113"/>
      <c r="E47" s="88" t="s">
        <v>194</v>
      </c>
      <c r="F47" s="89"/>
      <c r="G47" s="93" t="s">
        <v>212</v>
      </c>
      <c r="H47" s="95"/>
      <c r="I47" s="93" t="s">
        <v>161</v>
      </c>
      <c r="J47" s="94"/>
      <c r="K47" s="94"/>
      <c r="L47" s="95"/>
      <c r="M47" s="99">
        <v>525574819</v>
      </c>
      <c r="N47" s="94"/>
      <c r="O47" s="95"/>
      <c r="P47" s="99">
        <v>155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4"/>
      <c r="B48" s="155"/>
      <c r="C48" s="156" t="s">
        <v>191</v>
      </c>
      <c r="D48" s="157"/>
      <c r="E48" s="158" t="s">
        <v>192</v>
      </c>
      <c r="F48" s="159"/>
      <c r="G48" s="96"/>
      <c r="H48" s="98"/>
      <c r="I48" s="96"/>
      <c r="J48" s="97"/>
      <c r="K48" s="97"/>
      <c r="L48" s="98"/>
      <c r="M48" s="151"/>
      <c r="N48" s="152"/>
      <c r="O48" s="153"/>
      <c r="P48" s="151"/>
      <c r="Q48" s="152"/>
      <c r="R48" s="152"/>
      <c r="S48" s="152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10">
        <v>13</v>
      </c>
      <c r="C49" s="112" t="s">
        <v>197</v>
      </c>
      <c r="D49" s="113"/>
      <c r="E49" s="88" t="s">
        <v>198</v>
      </c>
      <c r="F49" s="89"/>
      <c r="G49" s="93" t="s">
        <v>212</v>
      </c>
      <c r="H49" s="95"/>
      <c r="I49" s="93" t="s">
        <v>172</v>
      </c>
      <c r="J49" s="94"/>
      <c r="K49" s="94"/>
      <c r="L49" s="95"/>
      <c r="M49" s="99">
        <v>525574826</v>
      </c>
      <c r="N49" s="94"/>
      <c r="O49" s="95"/>
      <c r="P49" s="99">
        <v>146</v>
      </c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115" t="s">
        <v>195</v>
      </c>
      <c r="D50" s="116"/>
      <c r="E50" s="117" t="s">
        <v>196</v>
      </c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10">
        <v>14</v>
      </c>
      <c r="C51" s="112" t="s">
        <v>218</v>
      </c>
      <c r="D51" s="113"/>
      <c r="E51" s="88" t="s">
        <v>221</v>
      </c>
      <c r="F51" s="89"/>
      <c r="G51" s="93" t="s">
        <v>214</v>
      </c>
      <c r="H51" s="95"/>
      <c r="I51" s="93" t="s">
        <v>172</v>
      </c>
      <c r="J51" s="94"/>
      <c r="K51" s="94"/>
      <c r="L51" s="95"/>
      <c r="M51" s="99">
        <v>525574833</v>
      </c>
      <c r="N51" s="94"/>
      <c r="O51" s="95"/>
      <c r="P51" s="99">
        <v>130</v>
      </c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9"/>
      <c r="C52" s="210" t="s">
        <v>219</v>
      </c>
      <c r="D52" s="211"/>
      <c r="E52" s="212" t="s">
        <v>220</v>
      </c>
      <c r="F52" s="213"/>
      <c r="G52" s="207"/>
      <c r="H52" s="208"/>
      <c r="I52" s="96"/>
      <c r="J52" s="97"/>
      <c r="K52" s="97"/>
      <c r="L52" s="98"/>
      <c r="M52" s="207"/>
      <c r="N52" s="202"/>
      <c r="O52" s="208"/>
      <c r="P52" s="207"/>
      <c r="Q52" s="202"/>
      <c r="R52" s="202"/>
      <c r="S52" s="202"/>
      <c r="T52" s="2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211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17">
        <f>LEN(A55)</f>
        <v>3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6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雅雄</v>
      </c>
      <c r="E16" s="13" t="str">
        <f>IF(入力!C7="","",入力!C7)</f>
        <v>スズキ</v>
      </c>
      <c r="F16" s="13" t="str">
        <f>IF(入力!E7="","",入力!E7)</f>
        <v>マサオ</v>
      </c>
      <c r="G16" s="13">
        <f>IF(入力!G7="","",入力!G7)</f>
        <v>512154153</v>
      </c>
      <c r="H16" s="13">
        <f>IF(入力!J7="","",入力!J7)</f>
        <v>27464</v>
      </c>
      <c r="I16" s="13">
        <f>IF(入力!M7="","",入力!M7)</f>
        <v>396548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0243</v>
      </c>
      <c r="T16" s="13" t="str">
        <f>IF(入力!P8="","",入力!P8)</f>
        <v>袖ケ浦市蔵波４０７１－２１６</v>
      </c>
      <c r="U16" s="13" t="str">
        <f>IF(入力!AL7="","",入力!AL7)</f>
        <v>090</v>
      </c>
      <c r="V16" s="13" t="str">
        <f>IF(入力!AK8="","",入力!AK8)</f>
        <v>7849</v>
      </c>
      <c r="W16" s="13" t="str">
        <f>IF(入力!AP8="","",入力!AP8)</f>
        <v>0963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森屋</v>
      </c>
      <c r="D20" s="13" t="str">
        <f>IF(入力!E12="","",入力!E12)</f>
        <v>史恵</v>
      </c>
      <c r="E20" s="13" t="str">
        <f>IF(入力!C11="","",入力!C11)</f>
        <v>モリヤ</v>
      </c>
      <c r="F20" s="13" t="str">
        <f>IF(入力!E11="","",入力!E11)</f>
        <v>フミエ</v>
      </c>
      <c r="G20" s="13">
        <f>IF(入力!G11="","",入力!G11)</f>
        <v>524678648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0263</v>
      </c>
      <c r="T20" s="13" t="str">
        <f>IF(入力!P12="","",入力!P12)</f>
        <v>袖ケ浦市奈良輪901-1</v>
      </c>
      <c r="U20" s="13" t="str">
        <f>IF(入力!AL11="","",入力!AL11)</f>
        <v>0438</v>
      </c>
      <c r="V20" s="13" t="str">
        <f>IF(入力!AK12="","",入力!AK12)</f>
        <v>38</v>
      </c>
      <c r="W20" s="13" t="str">
        <f>IF(入力!AP12="","",入力!AP12)</f>
        <v>6838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 t="str">
        <f>IF(入力!E21="","",入力!E21)</f>
        <v>9676</v>
      </c>
      <c r="P22" s="13" t="str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大島</v>
      </c>
      <c r="D24" s="51" t="str">
        <f>VLOOKUP($B$51,$A$53:$F$352,4)</f>
        <v>あずさ</v>
      </c>
      <c r="E24" s="51" t="str">
        <f>VLOOKUP($B$51,$A$53:$F$352,5)</f>
        <v>オオシマ</v>
      </c>
      <c r="F24" s="51" t="str">
        <f>VLOOKUP($B$51,$A$53:$F$352,6)</f>
        <v>アズサ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大島</v>
      </c>
      <c r="D53" s="13" t="str">
        <f>IF(入力!E26="","",入力!E26)</f>
        <v>あずさ</v>
      </c>
      <c r="E53" s="13" t="str">
        <f>IF(入力!C25="","",入力!C25)</f>
        <v>オオシマ</v>
      </c>
      <c r="F53" s="13" t="str">
        <f>IF(入力!E25="","",入力!E25)</f>
        <v>アズサ</v>
      </c>
      <c r="G53" s="13">
        <f>IF(入力!M25="","",入力!M25)</f>
        <v>520395570</v>
      </c>
      <c r="H53" s="13" t="str">
        <f>IF(入力!I25="","",入力!I25)</f>
        <v>中川小学校</v>
      </c>
      <c r="I53" s="13" t="str">
        <f>IF(入力!G25="","",入力!G25)</f>
        <v>６年生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乃亜</v>
      </c>
      <c r="E54" s="13" t="str">
        <f>IF(入力!C27="","",入力!C27)</f>
        <v>ヤマグチ</v>
      </c>
      <c r="F54" s="13" t="str">
        <f>IF(入力!E27="","",入力!E27)</f>
        <v>ノア</v>
      </c>
      <c r="G54" s="13">
        <f>IF(入力!M27="","",入力!M27)</f>
        <v>523355069</v>
      </c>
      <c r="H54" s="13" t="str">
        <f>IF(入力!I27="","",入力!I27)</f>
        <v>奈良輪小学校</v>
      </c>
      <c r="I54" s="13" t="str">
        <f>IF(入力!G27="","",入力!G27)</f>
        <v>６年生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平野</v>
      </c>
      <c r="D55" s="13" t="str">
        <f>IF(入力!E30="","",入力!E30)</f>
        <v>愛來</v>
      </c>
      <c r="E55" s="13" t="str">
        <f>IF(入力!C29="","",入力!C29)</f>
        <v>ヒラノ</v>
      </c>
      <c r="F55" s="13" t="str">
        <f>IF(入力!E29="","",入力!E29)</f>
        <v>アイク</v>
      </c>
      <c r="G55" s="13">
        <f>IF(入力!M29="","",入力!M29)</f>
        <v>524206261</v>
      </c>
      <c r="H55" s="13" t="str">
        <f>IF(入力!I29="","",入力!I29)</f>
        <v>木更津第二小学校</v>
      </c>
      <c r="I55" s="13" t="str">
        <f>IF(入力!G29="","",入力!G29)</f>
        <v>６年生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森屋</v>
      </c>
      <c r="D56" s="13" t="str">
        <f>IF(入力!E32="","",入力!E32)</f>
        <v>まひる</v>
      </c>
      <c r="E56" s="13" t="str">
        <f>IF(入力!C31="","",入力!C31)</f>
        <v>モリヤ</v>
      </c>
      <c r="F56" s="13" t="str">
        <f>IF(入力!E31="","",入力!E31)</f>
        <v>マヒル</v>
      </c>
      <c r="G56" s="13">
        <f>IF(入力!M31="","",入力!M31)</f>
        <v>521318486</v>
      </c>
      <c r="H56" s="13" t="str">
        <f>IF(入力!I31="","",入力!I31)</f>
        <v>奈良輪小学校</v>
      </c>
      <c r="I56" s="13" t="str">
        <f>IF(入力!G31="","",入力!G31)</f>
        <v>５年生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本郷</v>
      </c>
      <c r="D57" s="13" t="str">
        <f>IF(入力!E34="","",入力!E34)</f>
        <v>希和</v>
      </c>
      <c r="E57" s="13" t="str">
        <f>IF(入力!C33="","",入力!C33)</f>
        <v>ホンゴウ</v>
      </c>
      <c r="F57" s="13" t="str">
        <f>IF(入力!E33="","",入力!E33)</f>
        <v>ノワ</v>
      </c>
      <c r="G57" s="13">
        <f>IF(入力!M33="","",入力!M33)</f>
        <v>524206285</v>
      </c>
      <c r="H57" s="13" t="str">
        <f>IF(入力!I33="","",入力!I33)</f>
        <v>奈良輪小学校</v>
      </c>
      <c r="I57" s="13" t="str">
        <f>IF(入力!G33="","",入力!G33)</f>
        <v>５年生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小関</v>
      </c>
      <c r="D58" s="13" t="str">
        <f>IF(入力!E36="","",入力!E36)</f>
        <v>冬華</v>
      </c>
      <c r="E58" s="13" t="str">
        <f>IF(入力!C35="","",入力!C35)</f>
        <v>コセキ</v>
      </c>
      <c r="F58" s="13" t="str">
        <f>IF(入力!E35="","",入力!E35)</f>
        <v>フユカ</v>
      </c>
      <c r="G58" s="13">
        <f>IF(入力!M35="","",入力!M35)</f>
        <v>524206278</v>
      </c>
      <c r="H58" s="13" t="str">
        <f>IF(入力!I35="","",入力!I35)</f>
        <v>平岡小学校</v>
      </c>
      <c r="I58" s="13" t="str">
        <f>IF(入力!G35="","",入力!G35)</f>
        <v>５年生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筒木</v>
      </c>
      <c r="D59" s="13" t="str">
        <f>IF(入力!E38="","",入力!E38)</f>
        <v>妃香莉</v>
      </c>
      <c r="E59" s="13" t="str">
        <f>IF(入力!C37="","",入力!C37)</f>
        <v>ツツキ</v>
      </c>
      <c r="F59" s="13" t="str">
        <f>IF(入力!E37="","",入力!E37)</f>
        <v>ヒカリ</v>
      </c>
      <c r="G59" s="13">
        <f>IF(入力!M37="","",入力!M37)</f>
        <v>524678662</v>
      </c>
      <c r="H59" s="13" t="str">
        <f>IF(入力!I37="","",入力!I37)</f>
        <v>奈良輪小学校</v>
      </c>
      <c r="I59" s="13" t="str">
        <f>IF(入力!G37="","",入力!G37)</f>
        <v>５年生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内之浦</v>
      </c>
      <c r="D60" s="13" t="str">
        <f>IF(入力!E40="","",入力!E40)</f>
        <v>咲希</v>
      </c>
      <c r="E60" s="13" t="str">
        <f>IF(入力!C39="","",入力!C39)</f>
        <v>ウチノウラ</v>
      </c>
      <c r="F60" s="13" t="str">
        <f>IF(入力!E39="","",入力!E39)</f>
        <v>サキ</v>
      </c>
      <c r="G60" s="13">
        <f>IF(入力!M39="","",入力!M39)</f>
        <v>524206292</v>
      </c>
      <c r="H60" s="13" t="str">
        <f>IF(入力!I39="","",入力!I39)</f>
        <v>昭和小学校</v>
      </c>
      <c r="I60" s="13" t="str">
        <f>IF(入力!G39="","",入力!G39)</f>
        <v>４年生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島田</v>
      </c>
      <c r="D61" s="13" t="str">
        <f>IF(入力!E42="","",入力!E42)</f>
        <v>裕愛</v>
      </c>
      <c r="E61" s="13" t="str">
        <f>IF(入力!C41="","",入力!C41)</f>
        <v>シマダ</v>
      </c>
      <c r="F61" s="13" t="str">
        <f>IF(入力!E41="","",入力!E41)</f>
        <v>ユア</v>
      </c>
      <c r="G61" s="13">
        <f>IF(入力!M41="","",入力!M41)</f>
        <v>524206315</v>
      </c>
      <c r="H61" s="13" t="str">
        <f>IF(入力!I41="","",入力!I41)</f>
        <v>昭和小学校</v>
      </c>
      <c r="I61" s="13" t="str">
        <f>IF(入力!G41="","",入力!G41)</f>
        <v>３年生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松﨑</v>
      </c>
      <c r="D62" s="13" t="str">
        <f>IF(入力!E44="","",入力!E44)</f>
        <v>紗永</v>
      </c>
      <c r="E62" s="13" t="str">
        <f>IF(入力!C43="","",入力!C43)</f>
        <v>マツザキ</v>
      </c>
      <c r="F62" s="13" t="str">
        <f>IF(入力!E43="","",入力!E43)</f>
        <v>サエ</v>
      </c>
      <c r="G62" s="13">
        <f>IF(入力!M43="","",入力!M43)</f>
        <v>525574802</v>
      </c>
      <c r="H62" s="13" t="str">
        <f>IF(入力!I43="","",入力!I43)</f>
        <v>昭和小学校</v>
      </c>
      <c r="I62" s="13" t="str">
        <f>IF(入力!G43="","",入力!G43)</f>
        <v>６年生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太田</v>
      </c>
      <c r="D63" s="13" t="str">
        <f>IF(入力!E46="","",入力!E46)</f>
        <v>琉愛</v>
      </c>
      <c r="E63" s="13" t="str">
        <f>IF(入力!C45="","",入力!C45)</f>
        <v>オオタ</v>
      </c>
      <c r="F63" s="13" t="str">
        <f>IF(入力!E45="","",入力!E45)</f>
        <v>ルルア</v>
      </c>
      <c r="G63" s="13">
        <f>IF(入力!M45="","",入力!M45)</f>
        <v>525675363</v>
      </c>
      <c r="H63" s="13" t="str">
        <f>IF(入力!I45="","",入力!I45)</f>
        <v>昭和小学校</v>
      </c>
      <c r="I63" s="13" t="str">
        <f>IF(入力!G45="","",入力!G45)</f>
        <v>４年生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今木</v>
      </c>
      <c r="D64" s="13" t="str">
        <f>IF(入力!E48="","",入力!E48)</f>
        <v>優希</v>
      </c>
      <c r="E64" s="13" t="str">
        <f>IF(入力!C47="","",入力!C47)</f>
        <v>イマキ</v>
      </c>
      <c r="F64" s="13" t="str">
        <f>IF(入力!E47="","",入力!E47)</f>
        <v>ユノ</v>
      </c>
      <c r="G64" s="13">
        <f>IF(入力!M47="","",入力!M47)</f>
        <v>525574819</v>
      </c>
      <c r="H64" s="13" t="str">
        <f>IF(入力!I47="","",入力!I47)</f>
        <v>奈良輪小学校</v>
      </c>
      <c r="I64" s="13" t="str">
        <f>IF(入力!G47="","",入力!G47)</f>
        <v>５年生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伊藤</v>
      </c>
      <c r="D65" s="13" t="str">
        <f>IF(入力!E50="","",入力!E50)</f>
        <v>茉穂</v>
      </c>
      <c r="E65" s="13" t="str">
        <f>IF(入力!C49="","",入力!C49)</f>
        <v>イトウ</v>
      </c>
      <c r="F65" s="13" t="str">
        <f>IF(入力!E49="","",入力!E49)</f>
        <v>マホ</v>
      </c>
      <c r="G65" s="13">
        <f>IF(入力!M49="","",入力!M49)</f>
        <v>525574826</v>
      </c>
      <c r="H65" s="13" t="str">
        <f>IF(入力!I49="","",入力!I49)</f>
        <v>昭和小学校</v>
      </c>
      <c r="I65" s="13" t="str">
        <f>IF(入力!G49="","",入力!G49)</f>
        <v>５年生</v>
      </c>
      <c r="J65" s="13">
        <f>IF(入力!P49="","",入力!P49)</f>
        <v>146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布施</v>
      </c>
      <c r="D66" s="13" t="str">
        <f>IF(入力!E52="","",入力!E52)</f>
        <v>吹季</v>
      </c>
      <c r="E66" s="13" t="str">
        <f>IF(入力!C51="","",入力!C51)</f>
        <v>フセ</v>
      </c>
      <c r="F66" s="13" t="str">
        <f>IF(入力!E51="","",入力!E51)</f>
        <v>フキ</v>
      </c>
      <c r="G66" s="13">
        <f>IF(入力!M51="","",入力!M51)</f>
        <v>525574833</v>
      </c>
      <c r="H66" s="13" t="str">
        <f>IF(入力!I51="","",入力!I51)</f>
        <v>昭和小学校</v>
      </c>
      <c r="I66" s="13" t="str">
        <f>IF(入力!G51="","",入力!G51)</f>
        <v>３年生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2025-09-06T11:17:30Z</dcterms:modified>
</cp:coreProperties>
</file>