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05" yWindow="-105" windowWidth="15480" windowHeight="912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<sst xmlns="http://schemas.openxmlformats.org/spreadsheetml/2006/main" count="284" uniqueCount="205">
  <si>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</si>
  <si>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</si>
  <si>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</si>
  <si>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</si>
  <si>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</si>
  <si>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</si>
  <si>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</si>
  <si>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</si>
  <si>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</si>
  <si>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</si>
  <si>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</si>
  <si>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</si>
  <si>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</si>
  <si>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</si>
  <si>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</si>
  <si>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</si>
  <si>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</si>
  <si>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</si>
  <si>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</si>
  <si>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</si>
  <si>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</si>
  <si>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</si>
  <si>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</si>
  <si>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</si>
  <si>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</si>
  <si>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</si>
  <si>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</si>
  <si>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</si>
  <si>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</si>
  <si>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</si>
  <si>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</si>
  <si>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</si>
  <si>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</si>
  <si>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</si>
  <si>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</si>
  <si>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</si>
  <si>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</si>
  <si>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</si>
  <si>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</si>
  <si>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</si>
  <si>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</si>
  <si>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</si>
  <si>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</si>
  <si>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</si>
  <si>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</si>
  <si>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</si>
  <si>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</si>
  <si>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</si>
  <si>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</si>
  <si>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</si>
  <si>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</si>
  <si>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</si>
  <si>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</si>
  <si>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</si>
  <si>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</si>
  <si>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</si>
  <si>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</si>
  <si>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</si>
  <si>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</si>
  <si>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</si>
  <si>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</si>
  <si>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</si>
  <si>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</si>
  <si>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</si>
  <si>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</si>
  <si>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</si>
  <si>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</si>
  <si>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</si>
  <si>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</si>
  <si>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</si>
  <si>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</si>
  <si>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</si>
  <si>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</si>
  <si>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</si>
  <si>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</si>
  <si>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</si>
  <si>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</si>
  <si>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</si>
  <si>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</si>
  <si>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</si>
  <si>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</si>
  <si>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</si>
  <si>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</si>
  <si>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</si>
  <si>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</si>
  <si>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</si>
  <si>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</si>
  <si>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</si>
  <si>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</si>
  <si>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</si>
  <si>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</si>
  <si>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</si>
  <si>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</si>
  <si>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</si>
  <si>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</si>
  <si>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</si>
  <si>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</si>
  <si>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</si>
  <si>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</si>
  <si>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</si>
  <si>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</si>
  <si>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</si>
  <si>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</si>
  <si>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</si>
  <si>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</si>
  <si>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</si>
  <si>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</si>
  <si>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</si>
  <si>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</si>
  <si>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</si>
  <si>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</si>
  <si>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</si>
  <si>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</si>
  <si>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</si>
  <si>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</si>
  <si>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</si>
  <si>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</si>
  <si>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</si>
  <si>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</si>
  <si>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</si>
  <si>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</si>
  <si>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</si>
  <si>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</si>
  <si>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アネサキジュニア　バレーボールクラブ</t>
    <phoneticPr fontId="2"/>
  </si>
  <si>
    <t>姉崎ジュニア　バレーボールクラブ</t>
    <rPh sb="0" eb="2">
      <t>アネサキ</t>
    </rPh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</si>
  <si>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</si>
  <si>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</si>
  <si>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</si>
  <si>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ヨシカワ</t>
    <phoneticPr fontId="2"/>
  </si>
  <si>
    <t>リュウタロウ</t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</si>
  <si>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</si>
  <si>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</si>
  <si>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ワタナベ</t>
    <phoneticPr fontId="2"/>
  </si>
  <si>
    <t>マコト</t>
    <phoneticPr fontId="2"/>
  </si>
  <si>
    <t>渡辺</t>
    <rPh sb="0" eb="2">
      <t>ワタナベ</t>
    </rPh>
    <phoneticPr fontId="2"/>
  </si>
  <si>
    <t>誠</t>
    <rPh sb="0" eb="1">
      <t>マコト</t>
    </rPh>
    <phoneticPr fontId="2"/>
  </si>
  <si>
    <t>トコイ</t>
    <phoneticPr fontId="2"/>
  </si>
  <si>
    <t>ユウスケ</t>
    <phoneticPr fontId="2"/>
  </si>
  <si>
    <t>床井</t>
    <rPh sb="0" eb="2">
      <t>トコイ</t>
    </rPh>
    <phoneticPr fontId="2"/>
  </si>
  <si>
    <t>祐介</t>
    <rPh sb="0" eb="2">
      <t>ユウスケ</t>
    </rPh>
    <phoneticPr fontId="2"/>
  </si>
  <si>
    <t>２９９</t>
    <phoneticPr fontId="2"/>
  </si>
  <si>
    <t>０１１１</t>
    <phoneticPr fontId="2"/>
  </si>
  <si>
    <t>千葉県市原市姉崎1699‐8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</si>
  <si>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</si>
  <si>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０１２５</t>
    <phoneticPr fontId="2"/>
  </si>
  <si>
    <t>０９０</t>
    <phoneticPr fontId="2"/>
  </si>
  <si>
    <t>１１０２</t>
    <phoneticPr fontId="2"/>
  </si>
  <si>
    <t>３８０６</t>
    <phoneticPr fontId="2"/>
  </si>
  <si>
    <t>５３４３</t>
    <phoneticPr fontId="2"/>
  </si>
  <si>
    <t>４２９０</t>
    <phoneticPr fontId="2"/>
  </si>
  <si>
    <t>８７２７</t>
    <phoneticPr fontId="2"/>
  </si>
  <si>
    <t>２０４１</t>
    <phoneticPr fontId="2"/>
  </si>
  <si>
    <t>千葉県市原市青葉台５－１６－３０</t>
    <rPh sb="0" eb="3">
      <t>チバケン</t>
    </rPh>
    <rPh sb="3" eb="6">
      <t>イチハラシ</t>
    </rPh>
    <rPh sb="6" eb="9">
      <t>アオバダイ</t>
    </rPh>
    <phoneticPr fontId="2"/>
  </si>
  <si>
    <t>０１１７</t>
    <phoneticPr fontId="2"/>
  </si>
  <si>
    <t>ババ</t>
    <phoneticPr fontId="2"/>
  </si>
  <si>
    <t>ミライ</t>
    <phoneticPr fontId="2"/>
  </si>
  <si>
    <t>青葉台小学校</t>
    <rPh sb="0" eb="3">
      <t>アオバダイ</t>
    </rPh>
    <rPh sb="3" eb="6">
      <t>ショウガッコウ</t>
    </rPh>
    <phoneticPr fontId="2"/>
  </si>
  <si>
    <t>馬場</t>
    <rPh sb="0" eb="2">
      <t>ババ</t>
    </rPh>
    <phoneticPr fontId="2"/>
  </si>
  <si>
    <t>未來</t>
    <rPh sb="0" eb="2">
      <t>ミライ</t>
    </rPh>
    <phoneticPr fontId="2"/>
  </si>
  <si>
    <t>マツナガ</t>
    <phoneticPr fontId="2"/>
  </si>
  <si>
    <t>ハルカ</t>
    <phoneticPr fontId="2"/>
  </si>
  <si>
    <t>有秋西小学校</t>
    <rPh sb="0" eb="2">
      <t>ユウシュウ</t>
    </rPh>
    <rPh sb="2" eb="3">
      <t>ニシ</t>
    </rPh>
    <rPh sb="3" eb="6">
      <t>ショウガッコウ</t>
    </rPh>
    <phoneticPr fontId="2"/>
  </si>
  <si>
    <t>松永</t>
    <rPh sb="0" eb="2">
      <t>マツナガ</t>
    </rPh>
    <phoneticPr fontId="2"/>
  </si>
  <si>
    <t>遼花</t>
    <phoneticPr fontId="2"/>
  </si>
  <si>
    <t>オオクワ</t>
    <phoneticPr fontId="2"/>
  </si>
  <si>
    <t>ルカ</t>
    <phoneticPr fontId="2"/>
  </si>
  <si>
    <t>大桑</t>
    <rPh sb="0" eb="2">
      <t>オオクワ</t>
    </rPh>
    <phoneticPr fontId="2"/>
  </si>
  <si>
    <t>瑠華</t>
    <rPh sb="0" eb="1">
      <t>ル</t>
    </rPh>
    <rPh sb="1" eb="2">
      <t>カ</t>
    </rPh>
    <phoneticPr fontId="2"/>
  </si>
  <si>
    <t>ニシミヤ</t>
    <phoneticPr fontId="2"/>
  </si>
  <si>
    <t>マナカ</t>
    <phoneticPr fontId="2"/>
  </si>
  <si>
    <t>千種小学校</t>
    <rPh sb="0" eb="2">
      <t>チグサ</t>
    </rPh>
    <rPh sb="2" eb="5">
      <t>ショウガクコウ</t>
    </rPh>
    <phoneticPr fontId="2"/>
  </si>
  <si>
    <t>西宮</t>
    <rPh sb="0" eb="2">
      <t>ニシミヤ</t>
    </rPh>
    <phoneticPr fontId="2"/>
  </si>
  <si>
    <t>愛華</t>
    <rPh sb="0" eb="2">
      <t>マナカ</t>
    </rPh>
    <phoneticPr fontId="2"/>
  </si>
  <si>
    <t>ミキ</t>
    <phoneticPr fontId="2"/>
  </si>
  <si>
    <t>コハル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</si>
  <si>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</si>
  <si>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三木</t>
    <rPh sb="0" eb="2">
      <t>ミキ</t>
    </rPh>
    <phoneticPr fontId="2"/>
  </si>
  <si>
    <t>心春</t>
    <rPh sb="0" eb="2">
      <t>コハル</t>
    </rPh>
    <phoneticPr fontId="2"/>
  </si>
  <si>
    <t>ホリウチ</t>
    <phoneticPr fontId="2"/>
  </si>
  <si>
    <t>ハナカ</t>
    <phoneticPr fontId="2"/>
  </si>
  <si>
    <t>堀内</t>
    <rPh sb="0" eb="2">
      <t>ホリウチ</t>
    </rPh>
    <phoneticPr fontId="2"/>
  </si>
  <si>
    <t>華楓</t>
    <rPh sb="0" eb="1">
      <t>ハナ</t>
    </rPh>
    <rPh sb="1" eb="2">
      <t>カエデ</t>
    </rPh>
    <phoneticPr fontId="2"/>
  </si>
  <si>
    <t>アソウ</t>
    <phoneticPr fontId="2"/>
  </si>
  <si>
    <t>スズカ</t>
    <phoneticPr fontId="2"/>
  </si>
  <si>
    <t>八幡小学校</t>
    <rPh sb="0" eb="2">
      <t>ヤワタ</t>
    </rPh>
    <rPh sb="2" eb="5">
      <t>ショウガッコウ</t>
    </rPh>
    <phoneticPr fontId="2"/>
  </si>
  <si>
    <t>麻生</t>
    <rPh sb="0" eb="2">
      <t>アソウ</t>
    </rPh>
    <phoneticPr fontId="2"/>
  </si>
  <si>
    <t>鈴夏</t>
    <rPh sb="0" eb="1">
      <t>スズ</t>
    </rPh>
    <rPh sb="1" eb="2">
      <t>ナツ</t>
    </rPh>
    <phoneticPr fontId="2"/>
  </si>
  <si>
    <t>スドウ</t>
    <phoneticPr fontId="2"/>
  </si>
  <si>
    <t>ユズキ</t>
    <phoneticPr fontId="2"/>
  </si>
  <si>
    <t>長浦小学校</t>
    <rPh sb="0" eb="2">
      <t>ナガウラ</t>
    </rPh>
    <rPh sb="2" eb="5">
      <t>ショウガッコウ</t>
    </rPh>
    <phoneticPr fontId="2"/>
  </si>
  <si>
    <t>須藤</t>
    <rPh sb="0" eb="2">
      <t>スドウ</t>
    </rPh>
    <phoneticPr fontId="2"/>
  </si>
  <si>
    <t>柚希</t>
    <rPh sb="0" eb="2">
      <t>ユズキ</t>
    </rPh>
    <phoneticPr fontId="2"/>
  </si>
  <si>
    <t>テラオ</t>
    <phoneticPr fontId="2"/>
  </si>
  <si>
    <t>アリサ</t>
    <phoneticPr fontId="2"/>
  </si>
  <si>
    <t>五井小学校</t>
    <rPh sb="0" eb="2">
      <t>ゴイ</t>
    </rPh>
    <rPh sb="2" eb="5">
      <t>ショウガッコウ</t>
    </rPh>
    <phoneticPr fontId="2"/>
  </si>
  <si>
    <t>寺尾</t>
    <rPh sb="0" eb="2">
      <t>テラオ</t>
    </rPh>
    <phoneticPr fontId="2"/>
  </si>
  <si>
    <t>有里紗</t>
    <rPh sb="0" eb="1">
      <t>ア</t>
    </rPh>
    <rPh sb="1" eb="2">
      <t>サト</t>
    </rPh>
    <rPh sb="2" eb="3">
      <t>サ</t>
    </rPh>
    <phoneticPr fontId="2"/>
  </si>
  <si>
    <t>ナカムラ</t>
    <phoneticPr fontId="2"/>
  </si>
  <si>
    <t>コハル</t>
    <phoneticPr fontId="2"/>
  </si>
  <si>
    <t>有秋南小学校</t>
    <rPh sb="0" eb="2">
      <t>ユウシュウ</t>
    </rPh>
    <rPh sb="2" eb="3">
      <t>ミナミ</t>
    </rPh>
    <rPh sb="3" eb="6">
      <t>ショウガッコウ</t>
    </rPh>
    <phoneticPr fontId="2"/>
  </si>
  <si>
    <t>中村</t>
    <rPh sb="0" eb="2">
      <t>ナカムラ</t>
    </rPh>
    <phoneticPr fontId="2"/>
  </si>
  <si>
    <t>ココミ</t>
    <phoneticPr fontId="2"/>
  </si>
  <si>
    <t>心美</t>
    <rPh sb="0" eb="1">
      <t>ココロ</t>
    </rPh>
    <rPh sb="1" eb="2">
      <t>ミ</t>
    </rPh>
    <phoneticPr fontId="2"/>
  </si>
  <si>
    <t>①</t>
    <phoneticPr fontId="2"/>
  </si>
  <si>
    <t>心晴</t>
    <rPh sb="0" eb="1">
      <t>ココロ</t>
    </rPh>
    <rPh sb="1" eb="2">
      <t>ハレ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</si>
</sst>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36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0" borderId="3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33" zoomScale="94" zoomScaleNormal="100" workbookViewId="0">
      <selection activeCell="I33" sqref="I33:L3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</v>
      </c>
      <c r="B2" s="193"/>
      <c r="C2" s="194" t="s">
        <v>123</v>
      </c>
      <c r="D2" s="195"/>
      <c r="E2" s="195"/>
      <c r="F2" s="195"/>
      <c r="G2" s="195"/>
      <c r="H2" s="195"/>
      <c r="I2" s="196"/>
      <c r="J2" s="62" t="s">
        <v>2</v>
      </c>
      <c r="K2" s="63"/>
      <c r="L2" s="63"/>
      <c r="M2" s="63"/>
      <c r="N2" s="63"/>
      <c r="O2" s="64"/>
      <c r="P2" s="62" t="s">
        <v>3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1" t="s">
        <v>4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5</v>
      </c>
      <c r="AW2" t="s">
        <v>6</v>
      </c>
      <c r="AX2" t="s">
        <v>7</v>
      </c>
    </row>
    <row r="3" spans="1:51" ht="24" customHeight="1">
      <c r="A3" s="197" t="s">
        <v>8</v>
      </c>
      <c r="B3" s="198"/>
      <c r="C3" s="199" t="s">
        <v>124</v>
      </c>
      <c r="D3" s="200"/>
      <c r="E3" s="200"/>
      <c r="F3" s="200"/>
      <c r="G3" s="200"/>
      <c r="H3" s="200"/>
      <c r="I3" s="201"/>
      <c r="J3" s="59" t="s">
        <v>9</v>
      </c>
      <c r="K3" s="60"/>
      <c r="L3" s="60"/>
      <c r="M3" s="60"/>
      <c r="N3" s="60"/>
      <c r="O3" s="61"/>
      <c r="P3" s="189" t="s">
        <v>125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0" t="s">
        <v>12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79" t="s">
        <v>13</v>
      </c>
      <c r="B4" s="80"/>
      <c r="C4" s="69">
        <v>432792959</v>
      </c>
      <c r="D4" s="70"/>
      <c r="E4" s="70"/>
      <c r="F4" s="70"/>
      <c r="G4" s="70"/>
      <c r="H4" s="70"/>
      <c r="I4" s="71"/>
      <c r="J4" s="90" t="s">
        <v>14</v>
      </c>
      <c r="K4" s="91"/>
      <c r="L4" s="91"/>
      <c r="M4" s="91"/>
      <c r="N4" s="91"/>
      <c r="O4" s="92"/>
      <c r="P4" s="175" t="s">
        <v>15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17</v>
      </c>
      <c r="B5" s="82"/>
      <c r="C5" s="72"/>
      <c r="D5" s="73"/>
      <c r="E5" s="73"/>
      <c r="F5" s="73"/>
      <c r="G5" s="73"/>
      <c r="H5" s="73"/>
      <c r="I5" s="74"/>
      <c r="J5" s="121">
        <v>23014</v>
      </c>
      <c r="K5" s="121"/>
      <c r="L5" s="121"/>
      <c r="M5" s="121"/>
      <c r="N5" s="121"/>
      <c r="O5" s="121"/>
      <c r="P5" s="177" t="s">
        <v>126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127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18</v>
      </c>
      <c r="AW5" t="s">
        <v>19</v>
      </c>
    </row>
    <row r="6" spans="1:51" ht="22.5" customHeight="1">
      <c r="A6" s="75" t="s">
        <v>20</v>
      </c>
      <c r="B6" s="76"/>
      <c r="C6" s="207" t="s">
        <v>21</v>
      </c>
      <c r="D6" s="208"/>
      <c r="E6" s="182" t="s">
        <v>22</v>
      </c>
      <c r="F6" s="183"/>
      <c r="G6" s="67" t="s">
        <v>23</v>
      </c>
      <c r="H6" s="67"/>
      <c r="I6" s="67"/>
      <c r="J6" s="67" t="s">
        <v>24</v>
      </c>
      <c r="K6" s="67"/>
      <c r="L6" s="67"/>
      <c r="M6" s="67" t="s">
        <v>25</v>
      </c>
      <c r="N6" s="67"/>
      <c r="O6" s="67"/>
      <c r="P6" s="176" t="s">
        <v>26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27</v>
      </c>
      <c r="AL6" s="188"/>
      <c r="AM6" s="188"/>
      <c r="AN6" s="188"/>
      <c r="AO6" s="188"/>
      <c r="AP6" s="188"/>
      <c r="AQ6" s="188"/>
      <c r="AR6" s="188"/>
      <c r="AS6" s="188"/>
      <c r="AT6" s="34" t="s">
        <v>28</v>
      </c>
    </row>
    <row r="7" spans="1:51" ht="13.5" customHeight="1">
      <c r="A7" s="75"/>
      <c r="B7" s="76"/>
      <c r="C7" s="136" t="s">
        <v>128</v>
      </c>
      <c r="D7" s="112"/>
      <c r="E7" s="88" t="s">
        <v>129</v>
      </c>
      <c r="F7" s="89"/>
      <c r="G7" s="68">
        <v>503955109</v>
      </c>
      <c r="H7" s="68"/>
      <c r="I7" s="68"/>
      <c r="J7" s="68">
        <v>18471</v>
      </c>
      <c r="K7" s="68"/>
      <c r="L7" s="68"/>
      <c r="M7" s="68">
        <v>910021761</v>
      </c>
      <c r="N7" s="68"/>
      <c r="O7" s="68"/>
      <c r="P7" s="65" t="s">
        <v>29</v>
      </c>
      <c r="Q7" s="66"/>
      <c r="R7" s="86" t="s">
        <v>140</v>
      </c>
      <c r="S7" s="86"/>
      <c r="T7" s="86"/>
      <c r="U7" s="86"/>
      <c r="V7" s="27" t="s">
        <v>30</v>
      </c>
      <c r="W7" s="83" t="s">
        <v>141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31</v>
      </c>
      <c r="AL7" s="122" t="s">
        <v>145</v>
      </c>
      <c r="AM7" s="123"/>
      <c r="AN7" s="123"/>
      <c r="AO7" s="123"/>
      <c r="AP7" s="123"/>
      <c r="AQ7" s="123"/>
      <c r="AR7" s="123"/>
      <c r="AS7" s="36" t="s">
        <v>32</v>
      </c>
      <c r="AT7" s="234">
        <v>53</v>
      </c>
    </row>
    <row r="8" spans="1:51" ht="18" customHeight="1">
      <c r="A8" s="75"/>
      <c r="B8" s="76"/>
      <c r="C8" s="131" t="s">
        <v>130</v>
      </c>
      <c r="D8" s="115"/>
      <c r="E8" s="130" t="s">
        <v>131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4" t="s">
        <v>142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146</v>
      </c>
      <c r="AL8" s="127"/>
      <c r="AM8" s="127"/>
      <c r="AN8" s="127"/>
      <c r="AO8" s="37" t="s">
        <v>30</v>
      </c>
      <c r="AP8" s="128" t="s">
        <v>147</v>
      </c>
      <c r="AQ8" s="127"/>
      <c r="AR8" s="127"/>
      <c r="AS8" s="129"/>
      <c r="AT8" s="234"/>
    </row>
    <row r="9" spans="1:51" ht="14.45" customHeight="1">
      <c r="A9" s="75" t="s">
        <v>33</v>
      </c>
      <c r="B9" s="76"/>
      <c r="C9" s="136" t="s">
        <v>132</v>
      </c>
      <c r="D9" s="112"/>
      <c r="E9" s="88" t="s">
        <v>133</v>
      </c>
      <c r="F9" s="89"/>
      <c r="G9" s="68">
        <v>507157408</v>
      </c>
      <c r="H9" s="68"/>
      <c r="I9" s="68"/>
      <c r="J9" s="68"/>
      <c r="K9" s="68"/>
      <c r="L9" s="68"/>
      <c r="M9" s="68"/>
      <c r="N9" s="68"/>
      <c r="O9" s="68"/>
      <c r="P9" s="65" t="s">
        <v>29</v>
      </c>
      <c r="Q9" s="66"/>
      <c r="R9" s="85" t="s">
        <v>140</v>
      </c>
      <c r="S9" s="86"/>
      <c r="T9" s="86"/>
      <c r="U9" s="86"/>
      <c r="V9" s="27" t="s">
        <v>30</v>
      </c>
      <c r="W9" s="83" t="s">
        <v>144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31</v>
      </c>
      <c r="AL9" s="122" t="s">
        <v>145</v>
      </c>
      <c r="AM9" s="123"/>
      <c r="AN9" s="123"/>
      <c r="AO9" s="123"/>
      <c r="AP9" s="123"/>
      <c r="AQ9" s="123"/>
      <c r="AR9" s="123"/>
      <c r="AS9" s="36" t="s">
        <v>32</v>
      </c>
      <c r="AT9" s="235">
        <v>55</v>
      </c>
    </row>
    <row r="10" spans="1:51" ht="18" customHeight="1">
      <c r="A10" s="75"/>
      <c r="B10" s="76"/>
      <c r="C10" s="131" t="s">
        <v>134</v>
      </c>
      <c r="D10" s="115"/>
      <c r="E10" s="130" t="s">
        <v>135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84" t="s">
        <v>143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85"/>
      <c r="AK10" s="126" t="s">
        <v>150</v>
      </c>
      <c r="AL10" s="127"/>
      <c r="AM10" s="127"/>
      <c r="AN10" s="127"/>
      <c r="AO10" s="37" t="s">
        <v>30</v>
      </c>
      <c r="AP10" s="128" t="s">
        <v>151</v>
      </c>
      <c r="AQ10" s="127"/>
      <c r="AR10" s="127"/>
      <c r="AS10" s="129"/>
      <c r="AT10" s="235"/>
    </row>
    <row r="11" spans="1:51" ht="14.45" customHeight="1">
      <c r="A11" s="75" t="s">
        <v>34</v>
      </c>
      <c r="B11" s="76"/>
      <c r="C11" s="136" t="s">
        <v>136</v>
      </c>
      <c r="D11" s="112"/>
      <c r="E11" s="88" t="s">
        <v>137</v>
      </c>
      <c r="F11" s="89"/>
      <c r="G11" s="68">
        <v>518105495</v>
      </c>
      <c r="H11" s="68"/>
      <c r="I11" s="68"/>
      <c r="J11" s="68"/>
      <c r="K11" s="68"/>
      <c r="L11" s="68"/>
      <c r="M11" s="68"/>
      <c r="N11" s="68"/>
      <c r="O11" s="68"/>
      <c r="P11" s="65" t="s">
        <v>29</v>
      </c>
      <c r="Q11" s="66"/>
      <c r="R11" s="85" t="s">
        <v>140</v>
      </c>
      <c r="S11" s="86"/>
      <c r="T11" s="86"/>
      <c r="U11" s="86"/>
      <c r="V11" s="27" t="s">
        <v>30</v>
      </c>
      <c r="W11" s="83" t="s">
        <v>153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31</v>
      </c>
      <c r="AL11" s="122" t="s">
        <v>145</v>
      </c>
      <c r="AM11" s="123"/>
      <c r="AN11" s="123"/>
      <c r="AO11" s="123"/>
      <c r="AP11" s="123"/>
      <c r="AQ11" s="123"/>
      <c r="AR11" s="123"/>
      <c r="AS11" s="36" t="s">
        <v>32</v>
      </c>
      <c r="AT11" s="235">
        <v>45</v>
      </c>
    </row>
    <row r="12" spans="1:51" ht="18" customHeight="1">
      <c r="A12" s="75"/>
      <c r="B12" s="76"/>
      <c r="C12" s="131" t="s">
        <v>138</v>
      </c>
      <c r="D12" s="115"/>
      <c r="E12" s="130" t="s">
        <v>139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84" t="s">
        <v>152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85"/>
      <c r="AK12" s="186" t="s">
        <v>148</v>
      </c>
      <c r="AL12" s="127"/>
      <c r="AM12" s="127"/>
      <c r="AN12" s="127"/>
      <c r="AO12" s="37" t="s">
        <v>30</v>
      </c>
      <c r="AP12" s="128" t="s">
        <v>149</v>
      </c>
      <c r="AQ12" s="127"/>
      <c r="AR12" s="127"/>
      <c r="AS12" s="129"/>
      <c r="AT12" s="235"/>
    </row>
    <row r="13" spans="1:51" ht="15" customHeight="1">
      <c r="A13" s="75" t="s">
        <v>35</v>
      </c>
      <c r="B13" s="76"/>
      <c r="C13" s="136" t="s">
        <v>128</v>
      </c>
      <c r="D13" s="112"/>
      <c r="E13" s="88" t="s">
        <v>129</v>
      </c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236"/>
    </row>
    <row r="14" spans="1:51" ht="18" customHeight="1">
      <c r="A14" s="75"/>
      <c r="B14" s="76"/>
      <c r="C14" s="131" t="s">
        <v>130</v>
      </c>
      <c r="D14" s="115"/>
      <c r="E14" s="130" t="s">
        <v>131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236"/>
    </row>
    <row r="15" spans="1:51" ht="15" customHeight="1">
      <c r="A15" s="120" t="s">
        <v>36</v>
      </c>
      <c r="B15" s="76"/>
      <c r="C15" s="136" t="s">
        <v>128</v>
      </c>
      <c r="D15" s="112"/>
      <c r="E15" s="88" t="s">
        <v>129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29</v>
      </c>
      <c r="Q15" s="66"/>
      <c r="R15" s="85" t="s">
        <v>140</v>
      </c>
      <c r="S15" s="86"/>
      <c r="T15" s="86"/>
      <c r="U15" s="86"/>
      <c r="V15" s="27" t="s">
        <v>30</v>
      </c>
      <c r="W15" s="83" t="s">
        <v>141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31</v>
      </c>
      <c r="AL15" s="122" t="s">
        <v>145</v>
      </c>
      <c r="AM15" s="123"/>
      <c r="AN15" s="123"/>
      <c r="AO15" s="123"/>
      <c r="AP15" s="123"/>
      <c r="AQ15" s="123"/>
      <c r="AR15" s="123"/>
      <c r="AS15" s="36" t="s">
        <v>32</v>
      </c>
      <c r="AT15" s="235"/>
    </row>
    <row r="16" spans="1:51" ht="18" customHeight="1">
      <c r="A16" s="75"/>
      <c r="B16" s="76"/>
      <c r="C16" s="131" t="s">
        <v>130</v>
      </c>
      <c r="D16" s="115"/>
      <c r="E16" s="130" t="s">
        <v>131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24" t="s">
        <v>142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85"/>
      <c r="AK16" s="126" t="s">
        <v>146</v>
      </c>
      <c r="AL16" s="127"/>
      <c r="AM16" s="127"/>
      <c r="AN16" s="127"/>
      <c r="AO16" s="37" t="s">
        <v>30</v>
      </c>
      <c r="AP16" s="128" t="s">
        <v>147</v>
      </c>
      <c r="AQ16" s="127"/>
      <c r="AR16" s="127"/>
      <c r="AS16" s="129"/>
      <c r="AT16" s="235"/>
    </row>
    <row r="17" spans="1:46">
      <c r="A17" s="75" t="s">
        <v>37</v>
      </c>
      <c r="B17" s="76"/>
      <c r="C17" s="137" t="str">
        <f>IF(P16="","",P16)</f>
        <v>千葉県市原市姉崎1699‐8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38</v>
      </c>
      <c r="B19" s="76"/>
      <c r="C19" s="137" t="str">
        <f>IF(AL15="","",AL15&amp;"-"&amp;AK16&amp;"-"&amp;AP16)</f>
        <v>０９０-１１０２-３８０６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39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40</v>
      </c>
      <c r="B23" s="117" t="s">
        <v>41</v>
      </c>
      <c r="C23" s="138" t="s">
        <v>42</v>
      </c>
      <c r="D23" s="139"/>
      <c r="E23" s="140" t="s">
        <v>43</v>
      </c>
      <c r="F23" s="141"/>
      <c r="G23" s="117" t="s">
        <v>44</v>
      </c>
      <c r="H23" s="117"/>
      <c r="I23" s="117" t="s">
        <v>45</v>
      </c>
      <c r="J23" s="117"/>
      <c r="K23" s="117"/>
      <c r="L23" s="117"/>
      <c r="M23" s="117" t="s">
        <v>46</v>
      </c>
      <c r="N23" s="117"/>
      <c r="O23" s="117"/>
      <c r="P23" s="204" t="s">
        <v>47</v>
      </c>
      <c r="Q23" s="117"/>
      <c r="R23" s="117"/>
      <c r="S23" s="117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8" t="s">
        <v>48</v>
      </c>
      <c r="D24" s="149"/>
      <c r="E24" s="150" t="s">
        <v>49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2" t="s">
        <v>50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35" t="s">
        <v>203</v>
      </c>
      <c r="C25" s="111" t="s">
        <v>154</v>
      </c>
      <c r="D25" s="112"/>
      <c r="E25" s="112" t="s">
        <v>155</v>
      </c>
      <c r="F25" s="89"/>
      <c r="G25" s="93">
        <v>6</v>
      </c>
      <c r="H25" s="95"/>
      <c r="I25" s="93" t="s">
        <v>156</v>
      </c>
      <c r="J25" s="94"/>
      <c r="K25" s="94"/>
      <c r="L25" s="95"/>
      <c r="M25" s="93">
        <v>521893556</v>
      </c>
      <c r="N25" s="94"/>
      <c r="O25" s="95"/>
      <c r="P25" s="93">
        <v>141</v>
      </c>
      <c r="Q25" s="94"/>
      <c r="R25" s="94"/>
      <c r="S25" s="94"/>
      <c r="T25" s="99"/>
      <c r="U25" s="1"/>
      <c r="V25" s="1"/>
      <c r="W25" s="1"/>
      <c r="X25" s="1"/>
      <c r="Y25" s="101">
        <v>11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4" t="s">
        <v>157</v>
      </c>
      <c r="D26" s="115"/>
      <c r="E26" s="115" t="s">
        <v>158</v>
      </c>
      <c r="F26" s="116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159</v>
      </c>
      <c r="D27" s="112"/>
      <c r="E27" s="112" t="s">
        <v>160</v>
      </c>
      <c r="F27" s="89"/>
      <c r="G27" s="93">
        <v>6</v>
      </c>
      <c r="H27" s="95"/>
      <c r="I27" s="93" t="s">
        <v>161</v>
      </c>
      <c r="J27" s="94"/>
      <c r="K27" s="94"/>
      <c r="L27" s="95"/>
      <c r="M27" s="93">
        <v>522696866</v>
      </c>
      <c r="N27" s="94"/>
      <c r="O27" s="95"/>
      <c r="P27" s="93">
        <v>145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4" t="s">
        <v>162</v>
      </c>
      <c r="D28" s="115"/>
      <c r="E28" s="115" t="s">
        <v>163</v>
      </c>
      <c r="F28" s="116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164</v>
      </c>
      <c r="D29" s="112"/>
      <c r="E29" s="112" t="s">
        <v>165</v>
      </c>
      <c r="F29" s="89"/>
      <c r="G29" s="93">
        <v>6</v>
      </c>
      <c r="H29" s="95"/>
      <c r="I29" s="93" t="s">
        <v>161</v>
      </c>
      <c r="J29" s="94"/>
      <c r="K29" s="94"/>
      <c r="L29" s="95"/>
      <c r="M29" s="93">
        <v>521995069</v>
      </c>
      <c r="N29" s="94"/>
      <c r="O29" s="95"/>
      <c r="P29" s="93">
        <v>146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4" t="s">
        <v>166</v>
      </c>
      <c r="D30" s="115"/>
      <c r="E30" s="115" t="s">
        <v>167</v>
      </c>
      <c r="F30" s="116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168</v>
      </c>
      <c r="D31" s="112"/>
      <c r="E31" s="112" t="s">
        <v>169</v>
      </c>
      <c r="F31" s="89"/>
      <c r="G31" s="93">
        <v>6</v>
      </c>
      <c r="H31" s="95"/>
      <c r="I31" s="93" t="s">
        <v>170</v>
      </c>
      <c r="J31" s="94"/>
      <c r="K31" s="94"/>
      <c r="L31" s="95"/>
      <c r="M31" s="93">
        <v>522696859</v>
      </c>
      <c r="N31" s="94"/>
      <c r="O31" s="95"/>
      <c r="P31" s="93">
        <v>155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4" t="s">
        <v>171</v>
      </c>
      <c r="D32" s="115"/>
      <c r="E32" s="115" t="s">
        <v>172</v>
      </c>
      <c r="F32" s="116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2" t="s">
        <v>51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173</v>
      </c>
      <c r="D33" s="112"/>
      <c r="E33" s="112" t="s">
        <v>174</v>
      </c>
      <c r="F33" s="89"/>
      <c r="G33" s="93">
        <v>5</v>
      </c>
      <c r="H33" s="95"/>
      <c r="I33" s="93" t="s">
        <v>175</v>
      </c>
      <c r="J33" s="94"/>
      <c r="K33" s="94"/>
      <c r="L33" s="95"/>
      <c r="M33" s="93">
        <v>522868652</v>
      </c>
      <c r="N33" s="94"/>
      <c r="O33" s="95"/>
      <c r="P33" s="93">
        <v>132</v>
      </c>
      <c r="Q33" s="94"/>
      <c r="R33" s="94"/>
      <c r="S33" s="94"/>
      <c r="T33" s="99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176</v>
      </c>
      <c r="D34" s="115"/>
      <c r="E34" s="251" t="s">
        <v>204</v>
      </c>
      <c r="F34" s="116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3"/>
      <c r="Z34" s="154"/>
      <c r="AA34" s="154"/>
      <c r="AB34" s="154"/>
      <c r="AC34" s="154"/>
      <c r="AD34" s="154"/>
      <c r="AE34" s="154"/>
      <c r="AF34" s="154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178</v>
      </c>
      <c r="D35" s="112"/>
      <c r="E35" s="112" t="s">
        <v>179</v>
      </c>
      <c r="F35" s="89"/>
      <c r="G35" s="93">
        <v>5</v>
      </c>
      <c r="H35" s="95"/>
      <c r="I35" s="93" t="s">
        <v>175</v>
      </c>
      <c r="J35" s="94"/>
      <c r="K35" s="94"/>
      <c r="L35" s="95"/>
      <c r="M35" s="93">
        <v>523990963</v>
      </c>
      <c r="N35" s="94"/>
      <c r="O35" s="95"/>
      <c r="P35" s="93">
        <v>132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180</v>
      </c>
      <c r="D36" s="115"/>
      <c r="E36" s="115" t="s">
        <v>181</v>
      </c>
      <c r="F36" s="116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182</v>
      </c>
      <c r="D37" s="112"/>
      <c r="E37" s="112" t="s">
        <v>183</v>
      </c>
      <c r="F37" s="89"/>
      <c r="G37" s="93">
        <v>2</v>
      </c>
      <c r="H37" s="95"/>
      <c r="I37" s="93" t="s">
        <v>184</v>
      </c>
      <c r="J37" s="94"/>
      <c r="K37" s="94"/>
      <c r="L37" s="95"/>
      <c r="M37" s="93">
        <v>523338291</v>
      </c>
      <c r="N37" s="94"/>
      <c r="O37" s="95"/>
      <c r="P37" s="93">
        <v>121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185</v>
      </c>
      <c r="D38" s="115"/>
      <c r="E38" s="115" t="s">
        <v>186</v>
      </c>
      <c r="F38" s="116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187</v>
      </c>
      <c r="D39" s="112"/>
      <c r="E39" s="112" t="s">
        <v>188</v>
      </c>
      <c r="F39" s="89"/>
      <c r="G39" s="93">
        <v>2</v>
      </c>
      <c r="H39" s="95"/>
      <c r="I39" s="93" t="s">
        <v>189</v>
      </c>
      <c r="J39" s="94"/>
      <c r="K39" s="94"/>
      <c r="L39" s="95"/>
      <c r="M39" s="93">
        <v>523338307</v>
      </c>
      <c r="N39" s="94"/>
      <c r="O39" s="95"/>
      <c r="P39" s="93">
        <v>119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190</v>
      </c>
      <c r="D40" s="115"/>
      <c r="E40" s="115" t="s">
        <v>191</v>
      </c>
      <c r="F40" s="116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192</v>
      </c>
      <c r="D41" s="112"/>
      <c r="E41" s="112" t="s">
        <v>193</v>
      </c>
      <c r="F41" s="89"/>
      <c r="G41" s="93">
        <v>5</v>
      </c>
      <c r="H41" s="95"/>
      <c r="I41" s="93" t="s">
        <v>194</v>
      </c>
      <c r="J41" s="94"/>
      <c r="K41" s="94"/>
      <c r="L41" s="95"/>
      <c r="M41" s="93">
        <v>524258956</v>
      </c>
      <c r="N41" s="94"/>
      <c r="O41" s="95"/>
      <c r="P41" s="93">
        <v>145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195</v>
      </c>
      <c r="D42" s="115"/>
      <c r="E42" s="115" t="s">
        <v>196</v>
      </c>
      <c r="F42" s="116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197</v>
      </c>
      <c r="D43" s="112"/>
      <c r="E43" s="112" t="s">
        <v>198</v>
      </c>
      <c r="F43" s="89"/>
      <c r="G43" s="93">
        <v>3</v>
      </c>
      <c r="H43" s="95"/>
      <c r="I43" s="93" t="s">
        <v>199</v>
      </c>
      <c r="J43" s="94"/>
      <c r="K43" s="94"/>
      <c r="L43" s="95"/>
      <c r="M43" s="93">
        <v>524258963</v>
      </c>
      <c r="N43" s="94"/>
      <c r="O43" s="95"/>
      <c r="P43" s="93">
        <v>130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200</v>
      </c>
      <c r="D44" s="115"/>
      <c r="E44" s="115" t="s">
        <v>177</v>
      </c>
      <c r="F44" s="116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197</v>
      </c>
      <c r="D45" s="112"/>
      <c r="E45" s="112" t="s">
        <v>201</v>
      </c>
      <c r="F45" s="89"/>
      <c r="G45" s="93">
        <v>3</v>
      </c>
      <c r="H45" s="95"/>
      <c r="I45" s="93" t="s">
        <v>199</v>
      </c>
      <c r="J45" s="94"/>
      <c r="K45" s="94"/>
      <c r="L45" s="95"/>
      <c r="M45" s="93">
        <v>524258970</v>
      </c>
      <c r="N45" s="94"/>
      <c r="O45" s="95"/>
      <c r="P45" s="93">
        <v>129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200</v>
      </c>
      <c r="D46" s="115"/>
      <c r="E46" s="115" t="s">
        <v>202</v>
      </c>
      <c r="F46" s="116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/>
      <c r="C47" s="111"/>
      <c r="D47" s="112"/>
      <c r="E47" s="112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/>
      <c r="D48" s="158"/>
      <c r="E48" s="158"/>
      <c r="F48" s="159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52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0" t="s">
        <v>53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7">
        <f>LEN(A55)</f>
        <v>0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54</v>
      </c>
      <c r="B1" s="240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40"/>
      <c r="B2" s="240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61</v>
      </c>
      <c r="B4" s="242"/>
      <c r="C4" s="242"/>
      <c r="D4" s="242"/>
      <c r="E4" s="242"/>
      <c r="F4" s="242"/>
      <c r="G4" s="243"/>
      <c r="H4" s="5" t="s">
        <v>62</v>
      </c>
      <c r="I4" s="5" t="s">
        <v>50</v>
      </c>
      <c r="J4" s="244" t="s">
        <v>63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11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23014</v>
      </c>
      <c r="B7" s="13" t="str">
        <f>IF(入力!C3="","",入力!C3)</f>
        <v>姉崎ジュニア　バレーボールクラブ</v>
      </c>
      <c r="C7" s="13" t="str">
        <f>IF(入力!C2="","",入力!C2)</f>
        <v>アネサキジュニア　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姉ヶ崎</v>
      </c>
      <c r="T7" s="13"/>
      <c r="U7" s="13">
        <f>IF(入力!C4="","",入力!C4)</f>
        <v>432792959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吉川</v>
      </c>
      <c r="D16" s="13" t="str">
        <f>IF(入力!E8="","",入力!E8)</f>
        <v>龍太郎</v>
      </c>
      <c r="E16" s="13" t="str">
        <f>IF(入力!C7="","",入力!C7)</f>
        <v>ヨシカワ</v>
      </c>
      <c r="F16" s="13" t="str">
        <f>IF(入力!E7="","",入力!E7)</f>
        <v>リュウタロウ</v>
      </c>
      <c r="G16" s="13">
        <f>IF(入力!G7="","",入力!G7)</f>
        <v>503955109</v>
      </c>
      <c r="H16" s="13">
        <f>IF(入力!J7="","",入力!J7)</f>
        <v>18471</v>
      </c>
      <c r="I16" s="13">
        <f>IF(入力!M7="","",入力!M7)</f>
        <v>910021761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２９９</v>
      </c>
      <c r="S16" s="13" t="str">
        <f>IF(入力!W7="","",入力!W7)</f>
        <v>０１１１</v>
      </c>
      <c r="T16" s="13" t="str">
        <f>IF(入力!P8="","",入力!P8)</f>
        <v>千葉県市原市姉崎1699‐8</v>
      </c>
      <c r="U16" s="13" t="str">
        <f>IF(入力!AL7="","",入力!AL7)</f>
        <v>０９０</v>
      </c>
      <c r="V16" s="13" t="str">
        <f>IF(入力!AK8="","",入力!AK8)</f>
        <v>１１０２</v>
      </c>
      <c r="W16" s="13" t="str">
        <f>IF(入力!AP8="","",入力!AP8)</f>
        <v>３８０６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渡辺</v>
      </c>
      <c r="D17" s="13" t="str">
        <f>IF(入力!E10="","",入力!E10)</f>
        <v>誠</v>
      </c>
      <c r="E17" s="13" t="str">
        <f>IF(入力!C9="","",入力!C9)</f>
        <v>ワタナベ</v>
      </c>
      <c r="F17" s="13" t="str">
        <f>IF(入力!E9="","",入力!E9)</f>
        <v>マコト</v>
      </c>
      <c r="G17" s="13">
        <f>IF(入力!G9="","",入力!G9)</f>
        <v>507157408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２９９</v>
      </c>
      <c r="S17" s="13" t="str">
        <f>IF(入力!W9="","",入力!W9)</f>
        <v>０１２５</v>
      </c>
      <c r="T17" s="13" t="str">
        <f>IF(入力!P10="","",入力!P10)</f>
        <v>千葉県有秋台西１－６－６９</v>
      </c>
      <c r="U17" s="13" t="str">
        <f>IF(入力!AL9="","",入力!AL9)</f>
        <v>０９０</v>
      </c>
      <c r="V17" s="13" t="str">
        <f>IF(入力!AK10="","",入力!AK10)</f>
        <v>８７２７</v>
      </c>
      <c r="W17" s="13" t="str">
        <f>IF(入力!AP10="","",入力!AP10)</f>
        <v>２０４１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床井</v>
      </c>
      <c r="D20" s="13" t="str">
        <f>IF(入力!E12="","",入力!E12)</f>
        <v>祐介</v>
      </c>
      <c r="E20" s="13" t="str">
        <f>IF(入力!C11="","",入力!C11)</f>
        <v>トコイ</v>
      </c>
      <c r="F20" s="13" t="str">
        <f>IF(入力!E11="","",入力!E11)</f>
        <v>ユウスケ</v>
      </c>
      <c r="G20" s="13">
        <f>IF(入力!G11="","",入力!G11)</f>
        <v>518105495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２９９</v>
      </c>
      <c r="S20" s="13" t="str">
        <f>IF(入力!W11="","",入力!W11)</f>
        <v>０１１７</v>
      </c>
      <c r="T20" s="13" t="str">
        <f>IF(入力!P12="","",入力!P12)</f>
        <v>千葉県市原市青葉台５－１６－３０</v>
      </c>
      <c r="U20" s="13" t="str">
        <f>IF(入力!AL11="","",入力!AL11)</f>
        <v>０９０</v>
      </c>
      <c r="V20" s="13" t="str">
        <f>IF(入力!AK12="","",入力!AK12)</f>
        <v>５３４３</v>
      </c>
      <c r="W20" s="13" t="str">
        <f>IF(入力!AP12="","",入力!AP12)</f>
        <v>４２９０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吉川</v>
      </c>
      <c r="D22" s="13" t="str">
        <f>IF(入力!E16="","",入力!E16)</f>
        <v>龍太郎</v>
      </c>
      <c r="E22" s="13" t="str">
        <f>IF(入力!C15="","",入力!C15)</f>
        <v>ヨシカワ</v>
      </c>
      <c r="F22" s="13" t="str">
        <f>IF(入力!E15="","",入力!E15)</f>
        <v>リュウタロウ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２９９</v>
      </c>
      <c r="S22" s="13" t="str">
        <f>IF(入力!W15="","",入力!W15)</f>
        <v>０１１１</v>
      </c>
      <c r="T22" s="13" t="str">
        <f>IF(入力!P16="","",入力!P16)</f>
        <v>千葉県市原市姉崎1699‐8</v>
      </c>
      <c r="U22" s="13" t="str">
        <f>IF(入力!AL15="","",入力!AL15)</f>
        <v>０９０</v>
      </c>
      <c r="V22" s="13" t="str">
        <f>IF(入力!AK16="","",入力!AK16)</f>
        <v>１１０２</v>
      </c>
      <c r="W22" s="13" t="str">
        <f>IF(入力!AP16="","",入力!AP16)</f>
        <v>３８０６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>吉川</v>
      </c>
      <c r="D23" s="13" t="str">
        <f>IF(入力!$E$14="","",入力!$E$14)</f>
        <v>龍太郎</v>
      </c>
      <c r="E23" s="13" t="str">
        <f>IF(入力!$C$13="","",入力!$C$13)</f>
        <v>ヨシカワ</v>
      </c>
      <c r="F23" s="13" t="str">
        <f>IF(入力!$E$13="","",入力!$E$13)</f>
        <v>リュウタロウ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馬場</v>
      </c>
      <c r="D24" s="51" t="str">
        <f>VLOOKUP($B$51,$A$53:$F$352,4)</f>
        <v>未來</v>
      </c>
      <c r="E24" s="51" t="str">
        <f>VLOOKUP($B$51,$A$53:$F$352,5)</f>
        <v>ババ</v>
      </c>
      <c r="F24" s="51" t="str">
        <f>VLOOKUP($B$51,$A$53:$F$352,6)</f>
        <v>ミライ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馬場</v>
      </c>
      <c r="D53" s="13" t="str">
        <f>IF(入力!E26="","",入力!E26)</f>
        <v>未來</v>
      </c>
      <c r="E53" s="13" t="str">
        <f>IF(入力!C25="","",入力!C25)</f>
        <v>ババ</v>
      </c>
      <c r="F53" s="13" t="str">
        <f>IF(入力!E25="","",入力!E25)</f>
        <v>ミライ</v>
      </c>
      <c r="G53" s="13">
        <f>IF(入力!M25="","",入力!M25)</f>
        <v>521893556</v>
      </c>
      <c r="H53" s="13" t="str">
        <f>IF(入力!I25="","",入力!I25)</f>
        <v>青葉台小学校</v>
      </c>
      <c r="I53" s="13">
        <f>IF(入力!G25="","",入力!G25)</f>
        <v>6</v>
      </c>
      <c r="J53" s="13">
        <f>IF(入力!P25="","",入力!P25)</f>
        <v>141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松永</v>
      </c>
      <c r="D54" s="13" t="str">
        <f>IF(入力!E28="","",入力!E28)</f>
        <v>遼花</v>
      </c>
      <c r="E54" s="13" t="str">
        <f>IF(入力!C27="","",入力!C27)</f>
        <v>マツナガ</v>
      </c>
      <c r="F54" s="13" t="str">
        <f>IF(入力!E27="","",入力!E27)</f>
        <v>ハルカ</v>
      </c>
      <c r="G54" s="13">
        <f>IF(入力!M27="","",入力!M27)</f>
        <v>522696866</v>
      </c>
      <c r="H54" s="13" t="str">
        <f>IF(入力!I27="","",入力!I27)</f>
        <v>有秋西小学校</v>
      </c>
      <c r="I54" s="13">
        <f>IF(入力!G27="","",入力!G27)</f>
        <v>6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大桑</v>
      </c>
      <c r="D55" s="13" t="str">
        <f>IF(入力!E30="","",入力!E30)</f>
        <v>瑠華</v>
      </c>
      <c r="E55" s="13" t="str">
        <f>IF(入力!C29="","",入力!C29)</f>
        <v>オオクワ</v>
      </c>
      <c r="F55" s="13" t="str">
        <f>IF(入力!E29="","",入力!E29)</f>
        <v>ルカ</v>
      </c>
      <c r="G55" s="13">
        <f>IF(入力!M29="","",入力!M29)</f>
        <v>521995069</v>
      </c>
      <c r="H55" s="13" t="str">
        <f>IF(入力!I29="","",入力!I29)</f>
        <v>有秋西小学校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西宮</v>
      </c>
      <c r="D56" s="13" t="str">
        <f>IF(入力!E32="","",入力!E32)</f>
        <v>愛華</v>
      </c>
      <c r="E56" s="13" t="str">
        <f>IF(入力!C31="","",入力!C31)</f>
        <v>ニシミヤ</v>
      </c>
      <c r="F56" s="13" t="str">
        <f>IF(入力!E31="","",入力!E31)</f>
        <v>マナカ</v>
      </c>
      <c r="G56" s="13">
        <f>IF(入力!M31="","",入力!M31)</f>
        <v>522696859</v>
      </c>
      <c r="H56" s="13" t="str">
        <f>IF(入力!I31="","",入力!I31)</f>
        <v>千種小学校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三木</v>
      </c>
      <c r="D57" s="13" t="str">
        <f>IF(入力!E34="","",入力!E34)</f>
        <v>心晴</v>
      </c>
      <c r="E57" s="13" t="str">
        <f>IF(入力!C33="","",入力!C33)</f>
        <v>ミキ</v>
      </c>
      <c r="F57" s="13" t="str">
        <f>IF(入力!E33="","",入力!E33)</f>
        <v>コハル</v>
      </c>
      <c r="G57" s="13">
        <f>IF(入力!M33="","",入力!M33)</f>
        <v>522868652</v>
      </c>
      <c r="H57" s="13" t="str">
        <f>IF(入力!I33="","",入力!I33)</f>
        <v>国分寺台西小学校</v>
      </c>
      <c r="I57" s="13">
        <f>IF(入力!G33="","",入力!G33)</f>
        <v>5</v>
      </c>
      <c r="J57" s="13">
        <f>IF(入力!P33="","",入力!P33)</f>
        <v>132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堀内</v>
      </c>
      <c r="D58" s="13" t="str">
        <f>IF(入力!E36="","",入力!E36)</f>
        <v>華楓</v>
      </c>
      <c r="E58" s="13" t="str">
        <f>IF(入力!C35="","",入力!C35)</f>
        <v>ホリウチ</v>
      </c>
      <c r="F58" s="13" t="str">
        <f>IF(入力!E35="","",入力!E35)</f>
        <v>ハナカ</v>
      </c>
      <c r="G58" s="13">
        <f>IF(入力!M35="","",入力!M35)</f>
        <v>523990963</v>
      </c>
      <c r="H58" s="13" t="str">
        <f>IF(入力!I35="","",入力!I35)</f>
        <v>国分寺台西小学校</v>
      </c>
      <c r="I58" s="13">
        <f>IF(入力!G35="","",入力!G35)</f>
        <v>5</v>
      </c>
      <c r="J58" s="13">
        <f>IF(入力!P35="","",入力!P35)</f>
        <v>132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麻生</v>
      </c>
      <c r="D59" s="13" t="str">
        <f>IF(入力!E38="","",入力!E38)</f>
        <v>鈴夏</v>
      </c>
      <c r="E59" s="13" t="str">
        <f>IF(入力!C37="","",入力!C37)</f>
        <v>アソウ</v>
      </c>
      <c r="F59" s="13" t="str">
        <f>IF(入力!E37="","",入力!E37)</f>
        <v>スズカ</v>
      </c>
      <c r="G59" s="13">
        <f>IF(入力!M37="","",入力!M37)</f>
        <v>523338291</v>
      </c>
      <c r="H59" s="13" t="str">
        <f>IF(入力!I37="","",入力!I37)</f>
        <v>八幡小学校</v>
      </c>
      <c r="I59" s="13">
        <f>IF(入力!G37="","",入力!G37)</f>
        <v>2</v>
      </c>
      <c r="J59" s="13">
        <f>IF(入力!P37="","",入力!P37)</f>
        <v>121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須藤</v>
      </c>
      <c r="D60" s="13" t="str">
        <f>IF(入力!E40="","",入力!E40)</f>
        <v>柚希</v>
      </c>
      <c r="E60" s="13" t="str">
        <f>IF(入力!C39="","",入力!C39)</f>
        <v>スドウ</v>
      </c>
      <c r="F60" s="13" t="str">
        <f>IF(入力!E39="","",入力!E39)</f>
        <v>ユズキ</v>
      </c>
      <c r="G60" s="13">
        <f>IF(入力!M39="","",入力!M39)</f>
        <v>523338307</v>
      </c>
      <c r="H60" s="13" t="str">
        <f>IF(入力!I39="","",入力!I39)</f>
        <v>長浦小学校</v>
      </c>
      <c r="I60" s="13">
        <f>IF(入力!G39="","",入力!G39)</f>
        <v>2</v>
      </c>
      <c r="J60" s="13">
        <f>IF(入力!P39="","",入力!P39)</f>
        <v>119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寺尾</v>
      </c>
      <c r="D61" s="13" t="str">
        <f>IF(入力!E42="","",入力!E42)</f>
        <v>有里紗</v>
      </c>
      <c r="E61" s="13" t="str">
        <f>IF(入力!C41="","",入力!C41)</f>
        <v>テラオ</v>
      </c>
      <c r="F61" s="13" t="str">
        <f>IF(入力!E41="","",入力!E41)</f>
        <v>アリサ</v>
      </c>
      <c r="G61" s="13">
        <f>IF(入力!M41="","",入力!M41)</f>
        <v>524258956</v>
      </c>
      <c r="H61" s="13" t="str">
        <f>IF(入力!I41="","",入力!I41)</f>
        <v>五井小学校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中村</v>
      </c>
      <c r="D62" s="13" t="str">
        <f>IF(入力!E44="","",入力!E44)</f>
        <v>心春</v>
      </c>
      <c r="E62" s="13" t="str">
        <f>IF(入力!C43="","",入力!C43)</f>
        <v>ナカムラ</v>
      </c>
      <c r="F62" s="13" t="str">
        <f>IF(入力!E43="","",入力!E43)</f>
        <v>コハル</v>
      </c>
      <c r="G62" s="13">
        <f>IF(入力!M43="","",入力!M43)</f>
        <v>524258963</v>
      </c>
      <c r="H62" s="13" t="str">
        <f>IF(入力!I43="","",入力!I43)</f>
        <v>有秋南小学校</v>
      </c>
      <c r="I62" s="13">
        <f>IF(入力!G43="","",入力!G43)</f>
        <v>3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中村</v>
      </c>
      <c r="D63" s="13" t="str">
        <f>IF(入力!E46="","",入力!E46)</f>
        <v>心美</v>
      </c>
      <c r="E63" s="13" t="str">
        <f>IF(入力!C45="","",入力!C45)</f>
        <v>ナカムラ</v>
      </c>
      <c r="F63" s="13" t="str">
        <f>IF(入力!E45="","",入力!E45)</f>
        <v>ココミ</v>
      </c>
      <c r="G63" s="13">
        <f>IF(入力!M45="","",入力!M45)</f>
        <v>524258970</v>
      </c>
      <c r="H63" s="13" t="str">
        <f>IF(入力!I45="","",入力!I45)</f>
        <v>有秋南小学校</v>
      </c>
      <c r="I63" s="13">
        <f>IF(入力!G45="","",入力!G45)</f>
        <v>3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user</cp:lastModifiedBy>
  <cp:revision/>
  <dcterms:created xsi:type="dcterms:W3CDTF">2014-04-05T09:56:00Z</dcterms:created>
  <dcterms:modified xsi:type="dcterms:W3CDTF">2009-01-22T02:36:53Z</dcterms:modified>
  <cp:category/>
  <cp:contentStatus/>
</cp:coreProperties>
</file>