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04df1d7f2d98a9/Desktop/"/>
    </mc:Choice>
  </mc:AlternateContent>
  <xr:revisionPtr revIDLastSave="141" documentId="8_{91CA14DB-5FB9-4CC9-B8A5-1AF8ADC5F5AA}" xr6:coauthVersionLast="47" xr6:coauthVersionMax="47" xr10:uidLastSave="{6BFB4696-FB65-4A7B-82F2-F451690F28C5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<sst xmlns="http://schemas.openxmlformats.org/spreadsheetml/2006/main" count="269" uniqueCount="202">
  <si>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</si>
  <si>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</si>
  <si>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</si>
  <si>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</si>
  <si>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</si>
  <si>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</si>
  <si>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</si>
  <si>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</si>
  <si>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</si>
  <si>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</si>
  <si>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</si>
  <si>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</si>
  <si>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</si>
  <si>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</si>
  <si>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</si>
  <si>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</si>
  <si>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</si>
  <si>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</si>
  <si>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</si>
  <si>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</si>
  <si>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</si>
  <si>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</si>
  <si>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</si>
  <si>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</si>
  <si>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</si>
  <si>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</si>
  <si>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</si>
  <si>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</si>
  <si>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</si>
  <si>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</si>
  <si>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</si>
  <si>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</si>
  <si>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</si>
  <si>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</si>
  <si>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</si>
  <si>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</si>
  <si>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</si>
  <si>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</si>
  <si>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</si>
  <si>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</si>
  <si>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</si>
  <si>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</si>
  <si>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</si>
  <si>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</si>
  <si>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</si>
  <si>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</si>
  <si>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</si>
  <si>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</si>
  <si>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</si>
  <si>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</si>
  <si>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</si>
  <si>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</si>
  <si>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</si>
  <si>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</si>
  <si>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</si>
  <si>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</si>
  <si>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</si>
  <si>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</si>
  <si>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</si>
  <si>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</si>
  <si>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</si>
  <si>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</si>
  <si>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</si>
  <si>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</si>
  <si>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</si>
  <si>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</si>
  <si>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</si>
  <si>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</si>
  <si>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</si>
  <si>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</si>
  <si>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</si>
  <si>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</si>
  <si>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</si>
  <si>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</si>
  <si>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</si>
  <si>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</si>
  <si>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</si>
  <si>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</si>
  <si>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</si>
  <si>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</si>
  <si>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</si>
  <si>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</si>
  <si>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</si>
  <si>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</si>
  <si>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</si>
  <si>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</si>
  <si>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</si>
  <si>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</si>
  <si>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</si>
  <si>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</si>
  <si>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</si>
  <si>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</si>
  <si>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</si>
  <si>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</si>
  <si>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</si>
  <si>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</si>
  <si>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</si>
  <si>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</si>
  <si>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</si>
  <si>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</si>
  <si>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</si>
  <si>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</si>
  <si>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</si>
  <si>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</si>
  <si>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</si>
  <si>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</si>
  <si>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</si>
  <si>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</si>
  <si>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</si>
  <si>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</si>
  <si>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</si>
  <si>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</si>
  <si>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</si>
  <si>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</si>
  <si>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</si>
  <si>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</si>
  <si>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</si>
  <si>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</si>
  <si>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</si>
  <si>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</si>
  <si>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</si>
  <si>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</si>
  <si>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</si>
  <si>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</si>
  <si>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</si>
  <si>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</si>
  <si>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</si>
  <si>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</si>
  <si>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</si>
  <si>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</si>
  <si>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</si>
  <si>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</si>
  <si>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</si>
  <si>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</si>
  <si>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木更津市</t>
    <rPh sb="0" eb="4">
      <t>キサラヅシ</t>
    </rPh>
    <phoneticPr fontId="2"/>
  </si>
  <si>
    <t>021065</t>
  </si>
  <si>
    <t>0217592</t>
  </si>
  <si>
    <t>久留里</t>
    <rPh sb="0" eb="3">
      <t>クルリ</t>
    </rPh>
    <phoneticPr fontId="2"/>
  </si>
  <si>
    <t>祇園</t>
    <rPh sb="0" eb="2">
      <t>ギオン</t>
    </rPh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</si>
  <si>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</si>
  <si>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</si>
  <si>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千笑</t>
    <rPh sb="0" eb="2">
      <t>チエミ</t>
    </rPh>
    <phoneticPr fontId="2"/>
  </si>
  <si>
    <t>笹野</t>
    <rPh sb="0" eb="2">
      <t>ササノ</t>
    </rPh>
    <phoneticPr fontId="2"/>
  </si>
  <si>
    <t>孝文</t>
    <rPh sb="0" eb="2">
      <t>タカフミ</t>
    </rPh>
    <phoneticPr fontId="2"/>
  </si>
  <si>
    <t>ナカジマ</t>
  </si>
  <si>
    <t>ナカジマ</t>
    <phoneticPr fontId="2"/>
  </si>
  <si>
    <t>チエミ</t>
    <phoneticPr fontId="2"/>
  </si>
  <si>
    <t>ササノ</t>
    <phoneticPr fontId="2"/>
  </si>
  <si>
    <t>タカフミ</t>
    <phoneticPr fontId="2"/>
  </si>
  <si>
    <t>ヒロユキ</t>
  </si>
  <si>
    <t>ヒロユキ</t>
    <phoneticPr fontId="2"/>
  </si>
  <si>
    <t>292</t>
    <phoneticPr fontId="2"/>
  </si>
  <si>
    <t>0052</t>
    <phoneticPr fontId="2"/>
  </si>
  <si>
    <r>
      <rPr>
        <sz val="10"/>
        <color rgb="FF000000"/>
        <rFont val="MS UI Gothic"/>
        <family val="1"/>
        <charset val="128"/>
      </rPr>
      <t>千葉県木更津市祇園</t>
    </r>
    <r>
      <rPr>
        <sz val="10"/>
        <color rgb="FF000000"/>
        <rFont val="Calibri"/>
        <family val="1"/>
      </rPr>
      <t>4-17-13</t>
    </r>
    <rPh sb="0" eb="9">
      <t>292-0052</t>
    </rPh>
    <phoneticPr fontId="2"/>
  </si>
  <si>
    <t>090</t>
    <phoneticPr fontId="2"/>
  </si>
  <si>
    <t>1614</t>
    <phoneticPr fontId="2"/>
  </si>
  <si>
    <t>4198</t>
    <phoneticPr fontId="2"/>
  </si>
  <si>
    <t>中川</t>
    <rPh sb="0" eb="2">
      <t>ナカガワ</t>
    </rPh>
    <phoneticPr fontId="2"/>
  </si>
  <si>
    <t>さくら</t>
    <phoneticPr fontId="2"/>
  </si>
  <si>
    <t>町田</t>
    <rPh sb="0" eb="2">
      <t>マチダ</t>
    </rPh>
    <phoneticPr fontId="2"/>
  </si>
  <si>
    <t>菜都美</t>
    <rPh sb="0" eb="3">
      <t>ナツミ</t>
    </rPh>
    <phoneticPr fontId="2"/>
  </si>
  <si>
    <t>山本</t>
    <rPh sb="0" eb="2">
      <t>ヤマモト</t>
    </rPh>
    <phoneticPr fontId="2"/>
  </si>
  <si>
    <t>安珠</t>
    <rPh sb="0" eb="2">
      <t>アンジュ</t>
    </rPh>
    <phoneticPr fontId="2"/>
  </si>
  <si>
    <t>岡村</t>
    <rPh sb="0" eb="2">
      <t>オカムラ</t>
    </rPh>
    <phoneticPr fontId="2"/>
  </si>
  <si>
    <t>玲奈</t>
    <rPh sb="0" eb="2">
      <t>レナ</t>
    </rPh>
    <phoneticPr fontId="2"/>
  </si>
  <si>
    <t>倉林</t>
    <rPh sb="0" eb="2">
      <t>クラバヤシ</t>
    </rPh>
    <phoneticPr fontId="2"/>
  </si>
  <si>
    <t>璃衣</t>
    <rPh sb="0" eb="2">
      <t>リイ</t>
    </rPh>
    <phoneticPr fontId="2"/>
  </si>
  <si>
    <t>牧</t>
    <rPh sb="0" eb="1">
      <t>マキ</t>
    </rPh>
    <phoneticPr fontId="2"/>
  </si>
  <si>
    <t>凜夏</t>
    <rPh sb="0" eb="1">
      <t>リン</t>
    </rPh>
    <rPh sb="1" eb="2">
      <t>ナツ</t>
    </rPh>
    <phoneticPr fontId="2"/>
  </si>
  <si>
    <t>前間</t>
    <rPh sb="0" eb="2">
      <t>マエマ</t>
    </rPh>
    <phoneticPr fontId="2"/>
  </si>
  <si>
    <t>心琴</t>
    <rPh sb="0" eb="2">
      <t>ココロコト</t>
    </rPh>
    <phoneticPr fontId="2"/>
  </si>
  <si>
    <t>帆乃</t>
    <rPh sb="0" eb="2">
      <t>ホノ</t>
    </rPh>
    <phoneticPr fontId="2"/>
  </si>
  <si>
    <t>吉田</t>
    <rPh sb="0" eb="2">
      <t>ヨシダ</t>
    </rPh>
    <phoneticPr fontId="2"/>
  </si>
  <si>
    <t>七望</t>
    <rPh sb="0" eb="1">
      <t>ナナ</t>
    </rPh>
    <rPh sb="1" eb="2">
      <t>ノゾ</t>
    </rPh>
    <phoneticPr fontId="2"/>
  </si>
  <si>
    <t>上月</t>
    <rPh sb="0" eb="2">
      <t>カミヅキ</t>
    </rPh>
    <phoneticPr fontId="2"/>
  </si>
  <si>
    <t>菜都</t>
    <rPh sb="0" eb="2">
      <t>ナツ</t>
    </rPh>
    <phoneticPr fontId="2"/>
  </si>
  <si>
    <t>園田</t>
    <rPh sb="0" eb="2">
      <t>ソノダ</t>
    </rPh>
    <phoneticPr fontId="2"/>
  </si>
  <si>
    <t>珠々</t>
    <rPh sb="0" eb="1">
      <t>タマ</t>
    </rPh>
    <phoneticPr fontId="2"/>
  </si>
  <si>
    <t>ナカガワ</t>
    <phoneticPr fontId="2"/>
  </si>
  <si>
    <t>サクラ</t>
    <phoneticPr fontId="2"/>
  </si>
  <si>
    <t>マチダ</t>
    <phoneticPr fontId="2"/>
  </si>
  <si>
    <t>ナツミ</t>
    <phoneticPr fontId="2"/>
  </si>
  <si>
    <t>ヤマモト</t>
    <phoneticPr fontId="2"/>
  </si>
  <si>
    <t>アズ</t>
    <phoneticPr fontId="2"/>
  </si>
  <si>
    <t>オカムラ</t>
    <phoneticPr fontId="2"/>
  </si>
  <si>
    <t>レナ</t>
    <phoneticPr fontId="2"/>
  </si>
  <si>
    <t>クラバヤシ</t>
    <phoneticPr fontId="2"/>
  </si>
  <si>
    <t>リエ</t>
    <phoneticPr fontId="2"/>
  </si>
  <si>
    <t>マキ</t>
    <phoneticPr fontId="2"/>
  </si>
  <si>
    <t>リンカ</t>
    <phoneticPr fontId="2"/>
  </si>
  <si>
    <t>マエマ</t>
    <phoneticPr fontId="2"/>
  </si>
  <si>
    <t>ミコト</t>
    <phoneticPr fontId="2"/>
  </si>
  <si>
    <t>ホノ</t>
    <phoneticPr fontId="2"/>
  </si>
  <si>
    <t>ヨシダ</t>
    <phoneticPr fontId="2"/>
  </si>
  <si>
    <t>ナナミ</t>
    <phoneticPr fontId="2"/>
  </si>
  <si>
    <t>カミヅキ</t>
    <phoneticPr fontId="2"/>
  </si>
  <si>
    <t>ソノダ</t>
    <phoneticPr fontId="2"/>
  </si>
  <si>
    <t>スズ</t>
    <phoneticPr fontId="2"/>
  </si>
  <si>
    <t>請西</t>
    <rPh sb="0" eb="2">
      <t>ジョウザイ</t>
    </rPh>
    <phoneticPr fontId="2"/>
  </si>
  <si>
    <t>真舟</t>
    <rPh sb="0" eb="2">
      <t>マフネ</t>
    </rPh>
    <phoneticPr fontId="2"/>
  </si>
  <si>
    <t>４年ぶりとなる女子カテゴリへのエントリーです！
「つながる心がみんなの力」を合言葉に全力で挑みます！</t>
    <rPh sb="1" eb="2">
      <t>ネン</t>
    </rPh>
    <rPh sb="7" eb="9">
      <t>ジョシ</t>
    </rPh>
    <rPh sb="29" eb="30">
      <t>ココロ</t>
    </rPh>
    <rPh sb="35" eb="36">
      <t>チカラ</t>
    </rPh>
    <rPh sb="38" eb="41">
      <t>アイコトバ</t>
    </rPh>
    <rPh sb="42" eb="44">
      <t>ゼンリョク</t>
    </rPh>
    <rPh sb="45" eb="46">
      <t>イド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</si>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</sst>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0"/>
      <color rgb="FF000000"/>
      <name val="ＪＳ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8" zoomScaleNormal="100" zoomScaleSheetLayoutView="100" workbookViewId="0">
      <selection activeCell="B27" sqref="B27:B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5" customHeight="1">
      <c r="A2" s="187" t="s">
        <v>121</v>
      </c>
      <c r="B2" s="188"/>
      <c r="C2" s="189" t="s">
        <v>132</v>
      </c>
      <c r="D2" s="190"/>
      <c r="E2" s="190"/>
      <c r="F2" s="190"/>
      <c r="G2" s="190"/>
      <c r="H2" s="190"/>
      <c r="I2" s="191"/>
      <c r="J2" s="62" t="s">
        <v>119</v>
      </c>
      <c r="K2" s="63"/>
      <c r="L2" s="63"/>
      <c r="M2" s="63"/>
      <c r="N2" s="63"/>
      <c r="O2" s="64"/>
      <c r="P2" s="62" t="s">
        <v>97</v>
      </c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86" t="s">
        <v>101</v>
      </c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2" t="s">
        <v>122</v>
      </c>
      <c r="B3" s="193"/>
      <c r="C3" s="194" t="s">
        <v>133</v>
      </c>
      <c r="D3" s="195"/>
      <c r="E3" s="195"/>
      <c r="F3" s="195"/>
      <c r="G3" s="195"/>
      <c r="H3" s="195"/>
      <c r="I3" s="196"/>
      <c r="J3" s="59" t="s">
        <v>91</v>
      </c>
      <c r="K3" s="60"/>
      <c r="L3" s="60"/>
      <c r="M3" s="60"/>
      <c r="N3" s="60"/>
      <c r="O3" s="61"/>
      <c r="P3" s="184" t="s">
        <v>134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57" t="s">
        <v>114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433311389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/>
      <c r="K5" s="121"/>
      <c r="L5" s="121"/>
      <c r="M5" s="121"/>
      <c r="N5" s="121"/>
      <c r="O5" s="121"/>
      <c r="P5" s="174" t="s">
        <v>137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138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4" t="s">
        <v>107</v>
      </c>
      <c r="D6" s="205"/>
      <c r="E6" s="179" t="s">
        <v>108</v>
      </c>
      <c r="F6" s="180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3" t="s">
        <v>95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96</v>
      </c>
      <c r="AL6" s="183"/>
      <c r="AM6" s="183"/>
      <c r="AN6" s="183"/>
      <c r="AO6" s="183"/>
      <c r="AP6" s="183"/>
      <c r="AQ6" s="183"/>
      <c r="AR6" s="183"/>
      <c r="AS6" s="183"/>
      <c r="AT6" s="34" t="s">
        <v>124</v>
      </c>
    </row>
    <row r="7" spans="1:51" ht="13.5" customHeight="1">
      <c r="A7" s="75"/>
      <c r="B7" s="76"/>
      <c r="C7" s="110" t="s">
        <v>145</v>
      </c>
      <c r="D7" s="86"/>
      <c r="E7" s="111" t="s">
        <v>146</v>
      </c>
      <c r="F7" s="87"/>
      <c r="G7" s="68">
        <v>507401271</v>
      </c>
      <c r="H7" s="68"/>
      <c r="I7" s="68"/>
      <c r="J7" s="68"/>
      <c r="K7" s="68"/>
      <c r="L7" s="68"/>
      <c r="M7" s="68"/>
      <c r="N7" s="68"/>
      <c r="O7" s="68"/>
      <c r="P7" s="65" t="s">
        <v>7</v>
      </c>
      <c r="Q7" s="66"/>
      <c r="R7" s="84"/>
      <c r="S7" s="84"/>
      <c r="T7" s="84"/>
      <c r="U7" s="84"/>
      <c r="V7" s="27" t="s">
        <v>8</v>
      </c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/>
      <c r="AM7" s="122"/>
      <c r="AN7" s="122"/>
      <c r="AO7" s="122"/>
      <c r="AP7" s="122"/>
      <c r="AQ7" s="122"/>
      <c r="AR7" s="122"/>
      <c r="AS7" s="36" t="s">
        <v>10</v>
      </c>
      <c r="AT7" s="212"/>
    </row>
    <row r="8" spans="1:51" ht="18" customHeight="1">
      <c r="A8" s="75"/>
      <c r="B8" s="76"/>
      <c r="C8" s="113" t="s">
        <v>139</v>
      </c>
      <c r="D8" s="114"/>
      <c r="E8" s="115" t="s">
        <v>141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/>
      <c r="AL8" s="126"/>
      <c r="AM8" s="126"/>
      <c r="AN8" s="126"/>
      <c r="AO8" s="37" t="s">
        <v>11</v>
      </c>
      <c r="AP8" s="126"/>
      <c r="AQ8" s="126"/>
      <c r="AR8" s="126"/>
      <c r="AS8" s="127"/>
      <c r="AT8" s="212"/>
    </row>
    <row r="9" spans="1:51" ht="14.55" customHeight="1">
      <c r="A9" s="75" t="s">
        <v>82</v>
      </c>
      <c r="B9" s="76"/>
      <c r="C9" s="110" t="s">
        <v>147</v>
      </c>
      <c r="D9" s="86"/>
      <c r="E9" s="111" t="s">
        <v>148</v>
      </c>
      <c r="F9" s="87"/>
      <c r="G9" s="68">
        <v>523338093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/>
      <c r="S9" s="84"/>
      <c r="T9" s="84"/>
      <c r="U9" s="84"/>
      <c r="V9" s="27" t="s">
        <v>8</v>
      </c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/>
      <c r="AM9" s="122"/>
      <c r="AN9" s="122"/>
      <c r="AO9" s="122"/>
      <c r="AP9" s="122"/>
      <c r="AQ9" s="122"/>
      <c r="AR9" s="122"/>
      <c r="AS9" s="36" t="s">
        <v>126</v>
      </c>
      <c r="AT9" s="213"/>
    </row>
    <row r="10" spans="1:51" ht="18" customHeight="1">
      <c r="A10" s="75"/>
      <c r="B10" s="76"/>
      <c r="C10" s="113" t="s">
        <v>142</v>
      </c>
      <c r="D10" s="114"/>
      <c r="E10" s="115" t="s">
        <v>143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1"/>
      <c r="AK10" s="125"/>
      <c r="AL10" s="126"/>
      <c r="AM10" s="126"/>
      <c r="AN10" s="126"/>
      <c r="AO10" s="37" t="s">
        <v>127</v>
      </c>
      <c r="AP10" s="126"/>
      <c r="AQ10" s="126"/>
      <c r="AR10" s="126"/>
      <c r="AS10" s="127"/>
      <c r="AT10" s="213"/>
    </row>
    <row r="11" spans="1:51" ht="14.55" customHeight="1">
      <c r="A11" s="75" t="s">
        <v>83</v>
      </c>
      <c r="B11" s="76"/>
      <c r="C11" s="110" t="s">
        <v>145</v>
      </c>
      <c r="D11" s="86"/>
      <c r="E11" s="111" t="s">
        <v>150</v>
      </c>
      <c r="F11" s="87"/>
      <c r="G11" s="68">
        <v>500777584</v>
      </c>
      <c r="H11" s="68"/>
      <c r="I11" s="68"/>
      <c r="J11" s="68" t="s">
        <v>135</v>
      </c>
      <c r="K11" s="68"/>
      <c r="L11" s="68"/>
      <c r="M11" s="68" t="s">
        <v>136</v>
      </c>
      <c r="N11" s="68"/>
      <c r="O11" s="68"/>
      <c r="P11" s="65" t="s">
        <v>7</v>
      </c>
      <c r="Q11" s="66"/>
      <c r="R11" s="84"/>
      <c r="S11" s="84"/>
      <c r="T11" s="84"/>
      <c r="U11" s="84"/>
      <c r="V11" s="27" t="s">
        <v>8</v>
      </c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/>
      <c r="AM11" s="122"/>
      <c r="AN11" s="122"/>
      <c r="AO11" s="122"/>
      <c r="AP11" s="122"/>
      <c r="AQ11" s="122"/>
      <c r="AR11" s="122"/>
      <c r="AS11" s="36" t="s">
        <v>126</v>
      </c>
      <c r="AT11" s="213"/>
    </row>
    <row r="12" spans="1:51" ht="18" customHeight="1">
      <c r="A12" s="75"/>
      <c r="B12" s="76"/>
      <c r="C12" s="113" t="s">
        <v>139</v>
      </c>
      <c r="D12" s="114"/>
      <c r="E12" s="115" t="s">
        <v>140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1"/>
      <c r="AK12" s="125"/>
      <c r="AL12" s="126"/>
      <c r="AM12" s="126"/>
      <c r="AN12" s="126"/>
      <c r="AO12" s="37" t="s">
        <v>127</v>
      </c>
      <c r="AP12" s="126"/>
      <c r="AQ12" s="126"/>
      <c r="AR12" s="126"/>
      <c r="AS12" s="127"/>
      <c r="AT12" s="213"/>
    </row>
    <row r="13" spans="1:51" ht="15" customHeight="1">
      <c r="A13" s="75" t="s">
        <v>84</v>
      </c>
      <c r="B13" s="76"/>
      <c r="C13" s="134" t="s">
        <v>144</v>
      </c>
      <c r="D13" s="86"/>
      <c r="E13" s="86" t="s">
        <v>149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214"/>
    </row>
    <row r="14" spans="1:51" ht="18" customHeight="1">
      <c r="A14" s="75"/>
      <c r="B14" s="76"/>
      <c r="C14" s="128" t="s">
        <v>139</v>
      </c>
      <c r="D14" s="114"/>
      <c r="E14" s="114" t="s">
        <v>140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214"/>
    </row>
    <row r="15" spans="1:51" ht="15" customHeight="1">
      <c r="A15" s="120" t="s">
        <v>98</v>
      </c>
      <c r="B15" s="76"/>
      <c r="C15" s="134" t="s">
        <v>144</v>
      </c>
      <c r="D15" s="86"/>
      <c r="E15" s="86" t="s">
        <v>149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129" t="s">
        <v>151</v>
      </c>
      <c r="S15" s="84"/>
      <c r="T15" s="84"/>
      <c r="U15" s="84"/>
      <c r="V15" s="27" t="s">
        <v>8</v>
      </c>
      <c r="W15" s="201" t="s">
        <v>152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218" t="s">
        <v>154</v>
      </c>
      <c r="AM15" s="122"/>
      <c r="AN15" s="122"/>
      <c r="AO15" s="122"/>
      <c r="AP15" s="122"/>
      <c r="AQ15" s="122"/>
      <c r="AR15" s="122"/>
      <c r="AS15" s="36" t="s">
        <v>126</v>
      </c>
      <c r="AT15" s="213"/>
    </row>
    <row r="16" spans="1:51" ht="18" customHeight="1">
      <c r="A16" s="75"/>
      <c r="B16" s="76"/>
      <c r="C16" s="128" t="s">
        <v>139</v>
      </c>
      <c r="D16" s="114"/>
      <c r="E16" s="114" t="s">
        <v>140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202" t="s">
        <v>153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1"/>
      <c r="AK16" s="219" t="s">
        <v>155</v>
      </c>
      <c r="AL16" s="126"/>
      <c r="AM16" s="126"/>
      <c r="AN16" s="126"/>
      <c r="AO16" s="37" t="s">
        <v>127</v>
      </c>
      <c r="AP16" s="220" t="s">
        <v>156</v>
      </c>
      <c r="AQ16" s="126"/>
      <c r="AR16" s="126"/>
      <c r="AS16" s="127"/>
      <c r="AT16" s="213"/>
    </row>
    <row r="17" spans="1:46">
      <c r="A17" s="75" t="s">
        <v>0</v>
      </c>
      <c r="B17" s="76"/>
      <c r="C17" s="135" t="str">
        <f>IF(P16="","",P16)</f>
        <v>千葉県木更津市祇園4-17-13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5" t="s">
        <v>1</v>
      </c>
      <c r="B19" s="76"/>
      <c r="C19" s="135" t="str">
        <f>IF(AL15="","",AL15&amp;"-"&amp;AK16&amp;"-"&amp;AP16)</f>
        <v>090-1614-4198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6" t="s">
        <v>105</v>
      </c>
      <c r="D23" s="137"/>
      <c r="E23" s="138" t="s">
        <v>106</v>
      </c>
      <c r="F23" s="139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86" t="s">
        <v>99</v>
      </c>
      <c r="Q23" s="117"/>
      <c r="R23" s="117"/>
      <c r="S23" s="117"/>
      <c r="T23" s="14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5" t="s">
        <v>103</v>
      </c>
      <c r="D24" s="146"/>
      <c r="E24" s="147" t="s">
        <v>104</v>
      </c>
      <c r="F24" s="148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3"/>
      <c r="U24" s="1"/>
      <c r="V24" s="1"/>
      <c r="W24" s="1"/>
      <c r="X24" s="1"/>
      <c r="Y24" s="130" t="s">
        <v>100</v>
      </c>
      <c r="Z24" s="131"/>
      <c r="AA24" s="131"/>
      <c r="AB24" s="131"/>
      <c r="AC24" s="131"/>
      <c r="AD24" s="131"/>
      <c r="AE24" s="131"/>
      <c r="AF24" s="131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6">
        <v>1</v>
      </c>
      <c r="B25" s="133" t="s">
        <v>201</v>
      </c>
      <c r="C25" s="110" t="s">
        <v>178</v>
      </c>
      <c r="D25" s="86"/>
      <c r="E25" s="111" t="s">
        <v>179</v>
      </c>
      <c r="F25" s="87"/>
      <c r="G25" s="97">
        <v>6</v>
      </c>
      <c r="H25" s="93"/>
      <c r="I25" s="91" t="s">
        <v>198</v>
      </c>
      <c r="J25" s="92"/>
      <c r="K25" s="92"/>
      <c r="L25" s="93"/>
      <c r="M25" s="97">
        <v>524857340</v>
      </c>
      <c r="N25" s="92"/>
      <c r="O25" s="93"/>
      <c r="P25" s="97">
        <v>154</v>
      </c>
      <c r="Q25" s="92"/>
      <c r="R25" s="92"/>
      <c r="S25" s="92"/>
      <c r="T25" s="98"/>
      <c r="U25" s="1"/>
      <c r="V25" s="1"/>
      <c r="W25" s="1"/>
      <c r="X25" s="1"/>
      <c r="Y25" s="100">
        <v>6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157</v>
      </c>
      <c r="D26" s="114"/>
      <c r="E26" s="115" t="s">
        <v>158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6">
        <v>2</v>
      </c>
      <c r="B27" s="108">
        <v>2</v>
      </c>
      <c r="C27" s="110" t="s">
        <v>180</v>
      </c>
      <c r="D27" s="86"/>
      <c r="E27" s="111" t="s">
        <v>181</v>
      </c>
      <c r="F27" s="87"/>
      <c r="G27" s="97">
        <v>6</v>
      </c>
      <c r="H27" s="93"/>
      <c r="I27" s="91" t="s">
        <v>199</v>
      </c>
      <c r="J27" s="92"/>
      <c r="K27" s="92"/>
      <c r="L27" s="93"/>
      <c r="M27" s="97">
        <v>525075569</v>
      </c>
      <c r="N27" s="92"/>
      <c r="O27" s="93"/>
      <c r="P27" s="97">
        <v>153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159</v>
      </c>
      <c r="D28" s="114"/>
      <c r="E28" s="115" t="s">
        <v>160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6">
        <v>3</v>
      </c>
      <c r="B29" s="108">
        <v>3</v>
      </c>
      <c r="C29" s="110" t="s">
        <v>182</v>
      </c>
      <c r="D29" s="86"/>
      <c r="E29" s="111" t="s">
        <v>183</v>
      </c>
      <c r="F29" s="87"/>
      <c r="G29" s="97">
        <v>6</v>
      </c>
      <c r="H29" s="93"/>
      <c r="I29" s="91" t="s">
        <v>199</v>
      </c>
      <c r="J29" s="92"/>
      <c r="K29" s="92"/>
      <c r="L29" s="93"/>
      <c r="M29" s="97">
        <v>524786947</v>
      </c>
      <c r="N29" s="92"/>
      <c r="O29" s="93"/>
      <c r="P29" s="97">
        <v>143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161</v>
      </c>
      <c r="D30" s="114"/>
      <c r="E30" s="115" t="s">
        <v>162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6">
        <v>4</v>
      </c>
      <c r="B31" s="108">
        <v>4</v>
      </c>
      <c r="C31" s="110" t="s">
        <v>184</v>
      </c>
      <c r="D31" s="86"/>
      <c r="E31" s="111" t="s">
        <v>185</v>
      </c>
      <c r="F31" s="87"/>
      <c r="G31" s="97">
        <v>6</v>
      </c>
      <c r="H31" s="93"/>
      <c r="I31" s="91" t="s">
        <v>198</v>
      </c>
      <c r="J31" s="92"/>
      <c r="K31" s="92"/>
      <c r="L31" s="93"/>
      <c r="M31" s="97">
        <v>525075576</v>
      </c>
      <c r="N31" s="92"/>
      <c r="O31" s="93"/>
      <c r="P31" s="97">
        <v>154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163</v>
      </c>
      <c r="D32" s="114"/>
      <c r="E32" s="115" t="s">
        <v>164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30" t="s">
        <v>129</v>
      </c>
      <c r="Z32" s="131"/>
      <c r="AA32" s="131"/>
      <c r="AB32" s="131"/>
      <c r="AC32" s="131"/>
      <c r="AD32" s="131"/>
      <c r="AE32" s="131"/>
      <c r="AF32" s="131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6">
        <v>5</v>
      </c>
      <c r="B33" s="108">
        <v>5</v>
      </c>
      <c r="C33" s="110" t="s">
        <v>186</v>
      </c>
      <c r="D33" s="86"/>
      <c r="E33" s="111" t="s">
        <v>187</v>
      </c>
      <c r="F33" s="87"/>
      <c r="G33" s="97">
        <v>5</v>
      </c>
      <c r="H33" s="93"/>
      <c r="I33" s="91" t="s">
        <v>199</v>
      </c>
      <c r="J33" s="92"/>
      <c r="K33" s="92"/>
      <c r="L33" s="93"/>
      <c r="M33" s="97">
        <v>524162598</v>
      </c>
      <c r="N33" s="92"/>
      <c r="O33" s="93"/>
      <c r="P33" s="97">
        <v>150</v>
      </c>
      <c r="Q33" s="92"/>
      <c r="R33" s="92"/>
      <c r="S33" s="92"/>
      <c r="T33" s="98"/>
      <c r="U33" s="1"/>
      <c r="V33" s="1"/>
      <c r="W33" s="1"/>
      <c r="X33" s="1"/>
      <c r="Y33" s="197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165</v>
      </c>
      <c r="D34" s="114"/>
      <c r="E34" s="115" t="s">
        <v>166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8"/>
      <c r="Z34" s="199"/>
      <c r="AA34" s="199"/>
      <c r="AB34" s="199"/>
      <c r="AC34" s="199"/>
      <c r="AD34" s="199"/>
      <c r="AE34" s="199"/>
      <c r="AF34" s="199"/>
      <c r="AG34" s="20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6">
        <v>6</v>
      </c>
      <c r="B35" s="108">
        <v>6</v>
      </c>
      <c r="C35" s="110" t="s">
        <v>188</v>
      </c>
      <c r="D35" s="86"/>
      <c r="E35" s="111" t="s">
        <v>189</v>
      </c>
      <c r="F35" s="87"/>
      <c r="G35" s="97">
        <v>5</v>
      </c>
      <c r="H35" s="93"/>
      <c r="I35" s="91" t="s">
        <v>199</v>
      </c>
      <c r="J35" s="92"/>
      <c r="K35" s="92"/>
      <c r="L35" s="93"/>
      <c r="M35" s="97">
        <v>525374655</v>
      </c>
      <c r="N35" s="92"/>
      <c r="O35" s="93"/>
      <c r="P35" s="97">
        <v>138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167</v>
      </c>
      <c r="D36" s="114"/>
      <c r="E36" s="115" t="s">
        <v>168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6">
        <v>7</v>
      </c>
      <c r="B37" s="108">
        <v>7</v>
      </c>
      <c r="C37" s="110" t="s">
        <v>190</v>
      </c>
      <c r="D37" s="86"/>
      <c r="E37" s="111" t="s">
        <v>191</v>
      </c>
      <c r="F37" s="87"/>
      <c r="G37" s="97">
        <v>4</v>
      </c>
      <c r="H37" s="93"/>
      <c r="I37" s="91" t="s">
        <v>199</v>
      </c>
      <c r="J37" s="92"/>
      <c r="K37" s="92"/>
      <c r="L37" s="93"/>
      <c r="M37" s="97">
        <v>523681595</v>
      </c>
      <c r="N37" s="92"/>
      <c r="O37" s="93"/>
      <c r="P37" s="97">
        <v>137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169</v>
      </c>
      <c r="D38" s="114"/>
      <c r="E38" s="115" t="s">
        <v>170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6">
        <v>8</v>
      </c>
      <c r="B39" s="108">
        <v>8</v>
      </c>
      <c r="C39" s="110" t="s">
        <v>182</v>
      </c>
      <c r="D39" s="86"/>
      <c r="E39" s="111" t="s">
        <v>192</v>
      </c>
      <c r="F39" s="87"/>
      <c r="G39" s="97">
        <v>4</v>
      </c>
      <c r="H39" s="93"/>
      <c r="I39" s="91" t="s">
        <v>199</v>
      </c>
      <c r="J39" s="92"/>
      <c r="K39" s="92"/>
      <c r="L39" s="93"/>
      <c r="M39" s="97">
        <v>524786954</v>
      </c>
      <c r="N39" s="92"/>
      <c r="O39" s="93"/>
      <c r="P39" s="97">
        <v>135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161</v>
      </c>
      <c r="D40" s="114"/>
      <c r="E40" s="115" t="s">
        <v>171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6">
        <v>9</v>
      </c>
      <c r="B41" s="108">
        <v>9</v>
      </c>
      <c r="C41" s="110" t="s">
        <v>193</v>
      </c>
      <c r="D41" s="86"/>
      <c r="E41" s="111" t="s">
        <v>194</v>
      </c>
      <c r="F41" s="87"/>
      <c r="G41" s="97">
        <v>3</v>
      </c>
      <c r="H41" s="93"/>
      <c r="I41" s="91" t="s">
        <v>198</v>
      </c>
      <c r="J41" s="92"/>
      <c r="K41" s="92"/>
      <c r="L41" s="93"/>
      <c r="M41" s="97">
        <v>524162604</v>
      </c>
      <c r="N41" s="92"/>
      <c r="O41" s="93"/>
      <c r="P41" s="97">
        <v>137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172</v>
      </c>
      <c r="D42" s="114"/>
      <c r="E42" s="115" t="s">
        <v>173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6">
        <v>10</v>
      </c>
      <c r="B43" s="108">
        <v>10</v>
      </c>
      <c r="C43" s="110" t="s">
        <v>195</v>
      </c>
      <c r="D43" s="86"/>
      <c r="E43" s="111" t="s">
        <v>181</v>
      </c>
      <c r="F43" s="87"/>
      <c r="G43" s="97">
        <v>3</v>
      </c>
      <c r="H43" s="93"/>
      <c r="I43" s="91" t="s">
        <v>199</v>
      </c>
      <c r="J43" s="92"/>
      <c r="K43" s="92"/>
      <c r="L43" s="93"/>
      <c r="M43" s="97">
        <v>525227647</v>
      </c>
      <c r="N43" s="92"/>
      <c r="O43" s="93"/>
      <c r="P43" s="97">
        <v>137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174</v>
      </c>
      <c r="D44" s="114"/>
      <c r="E44" s="115" t="s">
        <v>175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6">
        <v>11</v>
      </c>
      <c r="B45" s="108">
        <v>11</v>
      </c>
      <c r="C45" s="110" t="s">
        <v>196</v>
      </c>
      <c r="D45" s="86"/>
      <c r="E45" s="111" t="s">
        <v>197</v>
      </c>
      <c r="F45" s="87"/>
      <c r="G45" s="97">
        <v>3</v>
      </c>
      <c r="H45" s="93"/>
      <c r="I45" s="91" t="s">
        <v>198</v>
      </c>
      <c r="J45" s="92"/>
      <c r="K45" s="92"/>
      <c r="L45" s="93"/>
      <c r="M45" s="97">
        <v>525482190</v>
      </c>
      <c r="N45" s="92"/>
      <c r="O45" s="93"/>
      <c r="P45" s="97">
        <v>125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176</v>
      </c>
      <c r="D46" s="114"/>
      <c r="E46" s="115" t="s">
        <v>177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6">
        <v>12</v>
      </c>
      <c r="B47" s="108"/>
      <c r="C47" s="134"/>
      <c r="D47" s="86"/>
      <c r="E47" s="86"/>
      <c r="F47" s="87"/>
      <c r="G47" s="97"/>
      <c r="H47" s="93"/>
      <c r="I47" s="97"/>
      <c r="J47" s="92"/>
      <c r="K47" s="92"/>
      <c r="L47" s="93"/>
      <c r="M47" s="97"/>
      <c r="N47" s="92"/>
      <c r="O47" s="93"/>
      <c r="P47" s="97"/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2"/>
      <c r="B48" s="153"/>
      <c r="C48" s="154"/>
      <c r="D48" s="155"/>
      <c r="E48" s="155"/>
      <c r="F48" s="156"/>
      <c r="G48" s="149"/>
      <c r="H48" s="150"/>
      <c r="I48" s="149"/>
      <c r="J48" s="151"/>
      <c r="K48" s="151"/>
      <c r="L48" s="150"/>
      <c r="M48" s="149"/>
      <c r="N48" s="151"/>
      <c r="O48" s="150"/>
      <c r="P48" s="149"/>
      <c r="Q48" s="151"/>
      <c r="R48" s="151"/>
      <c r="S48" s="151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5">
        <v>13</v>
      </c>
      <c r="B49" s="108"/>
      <c r="C49" s="134"/>
      <c r="D49" s="86"/>
      <c r="E49" s="86"/>
      <c r="F49" s="87"/>
      <c r="G49" s="97"/>
      <c r="H49" s="93"/>
      <c r="I49" s="97"/>
      <c r="J49" s="92"/>
      <c r="K49" s="92"/>
      <c r="L49" s="93"/>
      <c r="M49" s="97"/>
      <c r="N49" s="92"/>
      <c r="O49" s="93"/>
      <c r="P49" s="97"/>
      <c r="Q49" s="92"/>
      <c r="R49" s="92"/>
      <c r="S49" s="92"/>
      <c r="T49" s="9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09"/>
      <c r="C50" s="128"/>
      <c r="D50" s="114"/>
      <c r="E50" s="114"/>
      <c r="F50" s="116"/>
      <c r="G50" s="94"/>
      <c r="H50" s="96"/>
      <c r="I50" s="94"/>
      <c r="J50" s="95"/>
      <c r="K50" s="95"/>
      <c r="L50" s="96"/>
      <c r="M50" s="94"/>
      <c r="N50" s="95"/>
      <c r="O50" s="96"/>
      <c r="P50" s="94"/>
      <c r="Q50" s="95"/>
      <c r="R50" s="95"/>
      <c r="S50" s="95"/>
      <c r="T50" s="9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5">
        <v>14</v>
      </c>
      <c r="B51" s="108"/>
      <c r="C51" s="134"/>
      <c r="D51" s="86"/>
      <c r="E51" s="86"/>
      <c r="F51" s="87"/>
      <c r="G51" s="97"/>
      <c r="H51" s="93"/>
      <c r="I51" s="97"/>
      <c r="J51" s="92"/>
      <c r="K51" s="92"/>
      <c r="L51" s="93"/>
      <c r="M51" s="97"/>
      <c r="N51" s="92"/>
      <c r="O51" s="93"/>
      <c r="P51" s="97"/>
      <c r="Q51" s="92"/>
      <c r="R51" s="92"/>
      <c r="S51" s="92"/>
      <c r="T51" s="9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08"/>
      <c r="C52" s="209"/>
      <c r="D52" s="210"/>
      <c r="E52" s="210"/>
      <c r="F52" s="211"/>
      <c r="G52" s="206"/>
      <c r="H52" s="207"/>
      <c r="I52" s="206"/>
      <c r="J52" s="199"/>
      <c r="K52" s="199"/>
      <c r="L52" s="207"/>
      <c r="M52" s="206"/>
      <c r="N52" s="199"/>
      <c r="O52" s="207"/>
      <c r="P52" s="206"/>
      <c r="Q52" s="199"/>
      <c r="R52" s="199"/>
      <c r="S52" s="199"/>
      <c r="T52" s="20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41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42" t="s">
        <v>200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2"/>
      <c r="V55" s="215">
        <f>LEN(A55)</f>
        <v>50</v>
      </c>
      <c r="W55" s="216"/>
      <c r="X55" s="216"/>
      <c r="Y55" s="216"/>
      <c r="Z55" s="216"/>
      <c r="AA55" s="216"/>
      <c r="AB55" s="216"/>
      <c r="AC55" s="216"/>
      <c r="AD55" s="216"/>
      <c r="AE55" s="216"/>
      <c r="AF55" s="21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女子</v>
      </c>
      <c r="I5" s="9">
        <f>入力!Y25</f>
        <v>6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ぎおんウェーブ</v>
      </c>
      <c r="C7" s="13" t="str">
        <f>IF(入力!C2="","",入力!C2)</f>
        <v>ギオンウェーブ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久留里</v>
      </c>
      <c r="S7" s="13" t="str">
        <f>IF(入力!AE5="","",入力!AE5)</f>
        <v>祇園</v>
      </c>
      <c r="T7" s="13"/>
      <c r="U7" s="13">
        <f>IF(入力!C4="","",入力!C4)</f>
        <v>433311389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千笑</v>
      </c>
      <c r="E16" s="13" t="str">
        <f>IF(入力!C7="","",入力!C7)</f>
        <v>ナカジマ</v>
      </c>
      <c r="F16" s="13" t="str">
        <f>IF(入力!E7="","",入力!E7)</f>
        <v>チエミ</v>
      </c>
      <c r="G16" s="13">
        <f>IF(入力!G7="","",入力!G7)</f>
        <v>507401271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/>
      </c>
      <c r="S16" s="13" t="str">
        <f>IF(入力!W7="","",入力!W7)</f>
        <v/>
      </c>
      <c r="T16" s="13" t="str">
        <f>IF(入力!P8="","",入力!P8)</f>
        <v/>
      </c>
      <c r="U16" s="13" t="str">
        <f>IF(入力!AL7="","",入力!AL7)</f>
        <v/>
      </c>
      <c r="V16" s="13" t="str">
        <f>IF(入力!AK8="","",入力!AK8)</f>
        <v/>
      </c>
      <c r="W16" s="13" t="str">
        <f>IF(入力!AP8="","",入力!AP8)</f>
        <v/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笹野</v>
      </c>
      <c r="D17" s="13" t="str">
        <f>IF(入力!E10="","",入力!E10)</f>
        <v>孝文</v>
      </c>
      <c r="E17" s="13" t="str">
        <f>IF(入力!C9="","",入力!C9)</f>
        <v>ササノ</v>
      </c>
      <c r="F17" s="13" t="str">
        <f>IF(入力!E9="","",入力!E9)</f>
        <v>タカフミ</v>
      </c>
      <c r="G17" s="13">
        <f>IF(入力!G9="","",入力!G9)</f>
        <v>523338093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中島</v>
      </c>
      <c r="D20" s="13" t="str">
        <f>IF(入力!E12="","",入力!E12)</f>
        <v>宏之</v>
      </c>
      <c r="E20" s="13" t="str">
        <f>IF(入力!C11="","",入力!C11)</f>
        <v>ナカジマ</v>
      </c>
      <c r="F20" s="13" t="str">
        <f>IF(入力!E11="","",入力!E11)</f>
        <v>ヒロユキ</v>
      </c>
      <c r="G20" s="13">
        <f>IF(入力!G11="","",入力!G11)</f>
        <v>500777584</v>
      </c>
      <c r="H20" s="13" t="str">
        <f>IF(入力!J11="","",入力!J11)</f>
        <v>021065</v>
      </c>
      <c r="I20" s="13" t="str">
        <f>IF(入力!M11="","",入力!M11)</f>
        <v>0217592</v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中島</v>
      </c>
      <c r="D22" s="13" t="str">
        <f>IF(入力!E16="","",入力!E16)</f>
        <v>宏之</v>
      </c>
      <c r="E22" s="13" t="str">
        <f>IF(入力!C15="","",入力!C15)</f>
        <v>ナカジマ</v>
      </c>
      <c r="F22" s="13" t="str">
        <f>IF(入力!E15="","",入力!E15)</f>
        <v>ヒロユキ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292</v>
      </c>
      <c r="S22" s="13" t="str">
        <f>IF(入力!W15="","",入力!W15)</f>
        <v>0052</v>
      </c>
      <c r="T22" s="13" t="str">
        <f>IF(入力!P16="","",入力!P16)</f>
        <v>千葉県木更津市祇園4-17-13</v>
      </c>
      <c r="U22" s="13" t="str">
        <f>IF(入力!AL15="","",入力!AL15)</f>
        <v>090</v>
      </c>
      <c r="V22" s="13" t="str">
        <f>IF(入力!AK16="","",入力!AK16)</f>
        <v>1614</v>
      </c>
      <c r="W22" s="13" t="str">
        <f>IF(入力!AP16="","",入力!AP16)</f>
        <v>4198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中島</v>
      </c>
      <c r="D23" s="13" t="str">
        <f>IF(入力!$E$14="","",入力!$E$14)</f>
        <v>宏之</v>
      </c>
      <c r="E23" s="13" t="str">
        <f>IF(入力!$C$13="","",入力!$C$13)</f>
        <v>ナカジマ</v>
      </c>
      <c r="F23" s="13" t="str">
        <f>IF(入力!$E$13="","",入力!$E$13)</f>
        <v>ヒロユキ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中川</v>
      </c>
      <c r="D24" s="51" t="str">
        <f>VLOOKUP($B$51,$A$53:$F$352,4)</f>
        <v>さくら</v>
      </c>
      <c r="E24" s="51" t="str">
        <f>VLOOKUP($B$51,$A$53:$F$352,5)</f>
        <v>ナカガワ</v>
      </c>
      <c r="F24" s="51" t="str">
        <f>VLOOKUP($B$51,$A$53:$F$352,6)</f>
        <v>サクラ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中川</v>
      </c>
      <c r="D53" s="13" t="str">
        <f>IF(入力!E26="","",入力!E26)</f>
        <v>さくら</v>
      </c>
      <c r="E53" s="13" t="str">
        <f>IF(入力!C25="","",入力!C25)</f>
        <v>ナカガワ</v>
      </c>
      <c r="F53" s="13" t="str">
        <f>IF(入力!E25="","",入力!E25)</f>
        <v>サクラ</v>
      </c>
      <c r="G53" s="13">
        <f>IF(入力!M25="","",入力!M25)</f>
        <v>524857340</v>
      </c>
      <c r="H53" s="13" t="str">
        <f>IF(入力!I25="","",入力!I25)</f>
        <v>請西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町田</v>
      </c>
      <c r="D54" s="13" t="str">
        <f>IF(入力!E28="","",入力!E28)</f>
        <v>菜都美</v>
      </c>
      <c r="E54" s="13" t="str">
        <f>IF(入力!C27="","",入力!C27)</f>
        <v>マチダ</v>
      </c>
      <c r="F54" s="13" t="str">
        <f>IF(入力!E27="","",入力!E27)</f>
        <v>ナツミ</v>
      </c>
      <c r="G54" s="13">
        <f>IF(入力!M27="","",入力!M27)</f>
        <v>525075569</v>
      </c>
      <c r="H54" s="13" t="str">
        <f>IF(入力!I27="","",入力!I27)</f>
        <v>真舟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山本</v>
      </c>
      <c r="D55" s="13" t="str">
        <f>IF(入力!E30="","",入力!E30)</f>
        <v>安珠</v>
      </c>
      <c r="E55" s="13" t="str">
        <f>IF(入力!C29="","",入力!C29)</f>
        <v>ヤマモト</v>
      </c>
      <c r="F55" s="13" t="str">
        <f>IF(入力!E29="","",入力!E29)</f>
        <v>アズ</v>
      </c>
      <c r="G55" s="13">
        <f>IF(入力!M29="","",入力!M29)</f>
        <v>524786947</v>
      </c>
      <c r="H55" s="13" t="str">
        <f>IF(入力!I29="","",入力!I29)</f>
        <v>真舟</v>
      </c>
      <c r="I55" s="13">
        <f>IF(入力!G29="","",入力!G29)</f>
        <v>6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岡村</v>
      </c>
      <c r="D56" s="13" t="str">
        <f>IF(入力!E32="","",入力!E32)</f>
        <v>玲奈</v>
      </c>
      <c r="E56" s="13" t="str">
        <f>IF(入力!C31="","",入力!C31)</f>
        <v>オカムラ</v>
      </c>
      <c r="F56" s="13" t="str">
        <f>IF(入力!E31="","",入力!E31)</f>
        <v>レナ</v>
      </c>
      <c r="G56" s="13">
        <f>IF(入力!M31="","",入力!M31)</f>
        <v>525075576</v>
      </c>
      <c r="H56" s="13" t="str">
        <f>IF(入力!I31="","",入力!I31)</f>
        <v>請西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倉林</v>
      </c>
      <c r="D57" s="13" t="str">
        <f>IF(入力!E34="","",入力!E34)</f>
        <v>璃衣</v>
      </c>
      <c r="E57" s="13" t="str">
        <f>IF(入力!C33="","",入力!C33)</f>
        <v>クラバヤシ</v>
      </c>
      <c r="F57" s="13" t="str">
        <f>IF(入力!E33="","",入力!E33)</f>
        <v>リエ</v>
      </c>
      <c r="G57" s="13">
        <f>IF(入力!M33="","",入力!M33)</f>
        <v>524162598</v>
      </c>
      <c r="H57" s="13" t="str">
        <f>IF(入力!I33="","",入力!I33)</f>
        <v>真舟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牧</v>
      </c>
      <c r="D58" s="13" t="str">
        <f>IF(入力!E36="","",入力!E36)</f>
        <v>凜夏</v>
      </c>
      <c r="E58" s="13" t="str">
        <f>IF(入力!C35="","",入力!C35)</f>
        <v>マキ</v>
      </c>
      <c r="F58" s="13" t="str">
        <f>IF(入力!E35="","",入力!E35)</f>
        <v>リンカ</v>
      </c>
      <c r="G58" s="13">
        <f>IF(入力!M35="","",入力!M35)</f>
        <v>525374655</v>
      </c>
      <c r="H58" s="13" t="str">
        <f>IF(入力!I35="","",入力!I35)</f>
        <v>真舟</v>
      </c>
      <c r="I58" s="13">
        <f>IF(入力!G35="","",入力!G35)</f>
        <v>5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前間</v>
      </c>
      <c r="D59" s="13" t="str">
        <f>IF(入力!E38="","",入力!E38)</f>
        <v>心琴</v>
      </c>
      <c r="E59" s="13" t="str">
        <f>IF(入力!C37="","",入力!C37)</f>
        <v>マエマ</v>
      </c>
      <c r="F59" s="13" t="str">
        <f>IF(入力!E37="","",入力!E37)</f>
        <v>ミコト</v>
      </c>
      <c r="G59" s="13">
        <f>IF(入力!M37="","",入力!M37)</f>
        <v>523681595</v>
      </c>
      <c r="H59" s="13" t="str">
        <f>IF(入力!I37="","",入力!I37)</f>
        <v>真舟</v>
      </c>
      <c r="I59" s="13">
        <f>IF(入力!G37="","",入力!G37)</f>
        <v>4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山本</v>
      </c>
      <c r="D60" s="13" t="str">
        <f>IF(入力!E40="","",入力!E40)</f>
        <v>帆乃</v>
      </c>
      <c r="E60" s="13" t="str">
        <f>IF(入力!C39="","",入力!C39)</f>
        <v>ヤマモト</v>
      </c>
      <c r="F60" s="13" t="str">
        <f>IF(入力!E39="","",入力!E39)</f>
        <v>ホノ</v>
      </c>
      <c r="G60" s="13">
        <f>IF(入力!M39="","",入力!M39)</f>
        <v>524786954</v>
      </c>
      <c r="H60" s="13" t="str">
        <f>IF(入力!I39="","",入力!I39)</f>
        <v>真舟</v>
      </c>
      <c r="I60" s="13">
        <f>IF(入力!G39="","",入力!G39)</f>
        <v>4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吉田</v>
      </c>
      <c r="D61" s="13" t="str">
        <f>IF(入力!E42="","",入力!E42)</f>
        <v>七望</v>
      </c>
      <c r="E61" s="13" t="str">
        <f>IF(入力!C41="","",入力!C41)</f>
        <v>ヨシダ</v>
      </c>
      <c r="F61" s="13" t="str">
        <f>IF(入力!E41="","",入力!E41)</f>
        <v>ナナミ</v>
      </c>
      <c r="G61" s="13">
        <f>IF(入力!M41="","",入力!M41)</f>
        <v>524162604</v>
      </c>
      <c r="H61" s="13" t="str">
        <f>IF(入力!I41="","",入力!I41)</f>
        <v>請西</v>
      </c>
      <c r="I61" s="13">
        <f>IF(入力!G41="","",入力!G41)</f>
        <v>3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上月</v>
      </c>
      <c r="D62" s="13" t="str">
        <f>IF(入力!E44="","",入力!E44)</f>
        <v>菜都</v>
      </c>
      <c r="E62" s="13" t="str">
        <f>IF(入力!C43="","",入力!C43)</f>
        <v>カミヅキ</v>
      </c>
      <c r="F62" s="13" t="str">
        <f>IF(入力!E43="","",入力!E43)</f>
        <v>ナツミ</v>
      </c>
      <c r="G62" s="13">
        <f>IF(入力!M43="","",入力!M43)</f>
        <v>525227647</v>
      </c>
      <c r="H62" s="13" t="str">
        <f>IF(入力!I43="","",入力!I43)</f>
        <v>真舟</v>
      </c>
      <c r="I62" s="13">
        <f>IF(入力!G43="","",入力!G43)</f>
        <v>3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園田</v>
      </c>
      <c r="D63" s="13" t="str">
        <f>IF(入力!E46="","",入力!E46)</f>
        <v>珠々</v>
      </c>
      <c r="E63" s="13" t="str">
        <f>IF(入力!C45="","",入力!C45)</f>
        <v>ソノダ</v>
      </c>
      <c r="F63" s="13" t="str">
        <f>IF(入力!E45="","",入力!E45)</f>
        <v>スズ</v>
      </c>
      <c r="G63" s="13">
        <f>IF(入力!M45="","",入力!M45)</f>
        <v>525482190</v>
      </c>
      <c r="H63" s="13" t="str">
        <f>IF(入力!I45="","",入力!I45)</f>
        <v>請西</v>
      </c>
      <c r="I63" s="13">
        <f>IF(入力!G45="","",入力!G45)</f>
        <v>3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宏之 中島</cp:lastModifiedBy>
  <cp:lastPrinted>2016-05-09T15:17:35Z</cp:lastPrinted>
  <dcterms:created xsi:type="dcterms:W3CDTF">2014-04-05T09:56:00Z</dcterms:created>
  <dcterms:modified xsi:type="dcterms:W3CDTF">2025-09-27T07:09:10Z</dcterms:modified>
</cp:coreProperties>
</file>