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5年度\新人大会\プログラム\"/>
    </mc:Choice>
  </mc:AlternateContent>
  <xr:revisionPtr revIDLastSave="0" documentId="13_ncr:1_{006663CD-0C14-4EE6-A8AD-FEDAE0E3C4D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090" yWindow="-14460" windowWidth="23310" windowHeight="128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<sst xmlns="http://schemas.openxmlformats.org/spreadsheetml/2006/main" count="257" uniqueCount="197">
  <si>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</si>
  <si>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</si>
  <si>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</si>
  <si>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</si>
  <si>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</si>
  <si>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</si>
  <si>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</si>
  <si>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</si>
  <si>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</si>
  <si>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</si>
  <si>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</si>
  <si>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</si>
  <si>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</si>
  <si>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</si>
  <si>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</si>
  <si>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</si>
  <si>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</si>
  <si>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</si>
  <si>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</si>
  <si>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</si>
  <si>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</si>
  <si>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</si>
  <si>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</si>
  <si>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</si>
  <si>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</si>
  <si>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</si>
  <si>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</si>
  <si>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</si>
  <si>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</si>
  <si>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</si>
  <si>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</si>
  <si>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</si>
  <si>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</si>
  <si>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</si>
  <si>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</si>
  <si>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</si>
  <si>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</si>
  <si>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</si>
  <si>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</si>
  <si>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</si>
  <si>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</si>
  <si>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</si>
  <si>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</si>
  <si>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</si>
  <si>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</si>
  <si>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</si>
  <si>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</si>
  <si>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</si>
  <si>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</si>
  <si>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</si>
  <si>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</si>
  <si>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</si>
  <si>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</si>
  <si>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</si>
  <si>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</si>
  <si>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</si>
  <si>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</si>
  <si>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</si>
  <si>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</si>
  <si>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</si>
  <si>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</si>
  <si>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</si>
  <si>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</si>
  <si>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</si>
  <si>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</si>
  <si>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</si>
  <si>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</si>
  <si>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</si>
  <si>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</si>
  <si>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</si>
  <si>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</si>
  <si>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</si>
  <si>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</si>
  <si>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</si>
  <si>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</si>
  <si>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</si>
  <si>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</si>
  <si>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</si>
  <si>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</si>
  <si>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</si>
  <si>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</si>
  <si>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</si>
  <si>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</si>
  <si>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</si>
  <si>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</si>
  <si>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</si>
  <si>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</si>
  <si>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</si>
  <si>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</si>
  <si>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</si>
  <si>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</si>
  <si>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</si>
  <si>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</si>
  <si>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</si>
  <si>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</si>
  <si>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</si>
  <si>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</si>
  <si>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</si>
  <si>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</si>
  <si>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</si>
  <si>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</si>
  <si>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</si>
  <si>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</si>
  <si>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</si>
  <si>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</si>
  <si>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</si>
  <si>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</si>
  <si>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</si>
  <si>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</si>
  <si>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</si>
  <si>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</si>
  <si>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</si>
  <si>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</si>
  <si>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</si>
  <si>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</si>
  <si>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</si>
  <si>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</si>
  <si>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</si>
  <si>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</si>
  <si>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</si>
  <si>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</si>
  <si>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</si>
  <si>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</si>
  <si>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</si>
  <si>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</si>
  <si>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</si>
  <si>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</si>
  <si>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</si>
  <si>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</si>
  <si>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</si>
  <si>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</si>
  <si>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</si>
  <si>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</si>
  <si>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</si>
  <si>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</si>
  <si>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</si>
  <si>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</si>
  <si>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</si>
  <si>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</si>
  <si>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千笑</t>
    <rPh sb="0" eb="2">
      <t>チエミ</t>
    </rPh>
    <phoneticPr fontId="2"/>
  </si>
  <si>
    <t>ナカジマ</t>
  </si>
  <si>
    <t>ナカジマ</t>
    <phoneticPr fontId="2"/>
  </si>
  <si>
    <t>チエミ</t>
    <phoneticPr fontId="2"/>
  </si>
  <si>
    <t>ヒロユキ</t>
  </si>
  <si>
    <t>292</t>
    <phoneticPr fontId="2"/>
  </si>
  <si>
    <t>0052</t>
    <phoneticPr fontId="2"/>
  </si>
  <si>
    <r>
      <rPr>
        <sz val="10"/>
        <color rgb="FF000000"/>
        <rFont val="MS UI Gothic"/>
        <family val="1"/>
        <charset val="128"/>
      </rPr>
      <t>千葉県木更津市祇園</t>
    </r>
    <r>
      <rPr>
        <sz val="10"/>
        <color rgb="FF000000"/>
        <rFont val="Calibri"/>
        <family val="1"/>
      </rPr>
      <t>4-17-13</t>
    </r>
    <rPh sb="0" eb="9">
      <t>292-0052</t>
    </rPh>
    <phoneticPr fontId="2"/>
  </si>
  <si>
    <t>090</t>
    <phoneticPr fontId="2"/>
  </si>
  <si>
    <t>1614</t>
    <phoneticPr fontId="2"/>
  </si>
  <si>
    <t>4198</t>
    <phoneticPr fontId="2"/>
  </si>
  <si>
    <t>山本</t>
    <rPh sb="0" eb="2">
      <t>ヤマモト</t>
    </rPh>
    <phoneticPr fontId="2"/>
  </si>
  <si>
    <t>倉林</t>
    <rPh sb="0" eb="2">
      <t>クラバヤシ</t>
    </rPh>
    <phoneticPr fontId="2"/>
  </si>
  <si>
    <t>璃衣</t>
    <rPh sb="0" eb="2">
      <t>リイ</t>
    </rPh>
    <phoneticPr fontId="2"/>
  </si>
  <si>
    <t>牧</t>
    <rPh sb="0" eb="1">
      <t>マキ</t>
    </rPh>
    <phoneticPr fontId="2"/>
  </si>
  <si>
    <t>凜夏</t>
    <rPh sb="0" eb="1">
      <t>リン</t>
    </rPh>
    <rPh sb="1" eb="2">
      <t>ナツ</t>
    </rPh>
    <phoneticPr fontId="2"/>
  </si>
  <si>
    <t>前間</t>
    <rPh sb="0" eb="2">
      <t>マエマ</t>
    </rPh>
    <phoneticPr fontId="2"/>
  </si>
  <si>
    <t>心琴</t>
    <rPh sb="0" eb="2">
      <t>ココロコト</t>
    </rPh>
    <phoneticPr fontId="2"/>
  </si>
  <si>
    <t>帆乃</t>
    <rPh sb="0" eb="2">
      <t>ホノ</t>
    </rPh>
    <phoneticPr fontId="2"/>
  </si>
  <si>
    <t>吉田</t>
    <rPh sb="0" eb="2">
      <t>ヨシダ</t>
    </rPh>
    <phoneticPr fontId="2"/>
  </si>
  <si>
    <t>七望</t>
    <rPh sb="0" eb="1">
      <t>ナナ</t>
    </rPh>
    <rPh sb="1" eb="2">
      <t>ノゾ</t>
    </rPh>
    <phoneticPr fontId="2"/>
  </si>
  <si>
    <t>上月</t>
    <rPh sb="0" eb="2">
      <t>カミヅキ</t>
    </rPh>
    <phoneticPr fontId="2"/>
  </si>
  <si>
    <t>菜都</t>
    <rPh sb="0" eb="2">
      <t>ナツ</t>
    </rPh>
    <phoneticPr fontId="2"/>
  </si>
  <si>
    <t>園田</t>
    <rPh sb="0" eb="2">
      <t>ソノダ</t>
    </rPh>
    <phoneticPr fontId="2"/>
  </si>
  <si>
    <t>珠々</t>
    <rPh sb="0" eb="1">
      <t>タマ</t>
    </rPh>
    <phoneticPr fontId="2"/>
  </si>
  <si>
    <t>ナツミ</t>
    <phoneticPr fontId="2"/>
  </si>
  <si>
    <t>ヤマモト</t>
    <phoneticPr fontId="2"/>
  </si>
  <si>
    <t>クラバヤシ</t>
    <phoneticPr fontId="2"/>
  </si>
  <si>
    <t>リエ</t>
    <phoneticPr fontId="2"/>
  </si>
  <si>
    <t>マキ</t>
    <phoneticPr fontId="2"/>
  </si>
  <si>
    <t>リンカ</t>
    <phoneticPr fontId="2"/>
  </si>
  <si>
    <t>マエマ</t>
    <phoneticPr fontId="2"/>
  </si>
  <si>
    <t>ミコト</t>
    <phoneticPr fontId="2"/>
  </si>
  <si>
    <t>ホノ</t>
    <phoneticPr fontId="2"/>
  </si>
  <si>
    <t>ヨシダ</t>
    <phoneticPr fontId="2"/>
  </si>
  <si>
    <t>ナナミ</t>
    <phoneticPr fontId="2"/>
  </si>
  <si>
    <t>カミヅキ</t>
    <phoneticPr fontId="2"/>
  </si>
  <si>
    <t>ソノダ</t>
    <phoneticPr fontId="2"/>
  </si>
  <si>
    <t>スズ</t>
    <phoneticPr fontId="2"/>
  </si>
  <si>
    <t>請西</t>
    <rPh sb="0" eb="2">
      <t>ジョウザイ</t>
    </rPh>
    <phoneticPr fontId="2"/>
  </si>
  <si>
    <t>真舟</t>
    <rPh sb="0" eb="2">
      <t>マフネ</t>
    </rPh>
    <phoneticPr fontId="2"/>
  </si>
  <si>
    <t>①</t>
    <phoneticPr fontId="2"/>
  </si>
  <si>
    <t>「つながる心がみんなの力」を合言葉に全力で挑みます！</t>
    <rPh sb="5" eb="6">
      <t>ココロ</t>
    </rPh>
    <rPh sb="11" eb="12">
      <t>チカラ</t>
    </rPh>
    <rPh sb="14" eb="17">
      <t>アイコトバ</t>
    </rPh>
    <rPh sb="18" eb="20">
      <t>ゼンリョク</t>
    </rPh>
    <rPh sb="21" eb="22">
      <t>イド</t>
    </rPh>
    <phoneticPr fontId="2"/>
  </si>
  <si>
    <t>鳴海</t>
    <rPh sb="0" eb="2">
      <t>ナルミ</t>
    </rPh>
    <phoneticPr fontId="2"/>
  </si>
  <si>
    <t>優季</t>
    <rPh sb="0" eb="1">
      <t>ユウ</t>
    </rPh>
    <rPh sb="1" eb="2">
      <t>キ</t>
    </rPh>
    <phoneticPr fontId="2"/>
  </si>
  <si>
    <t>ナルミ</t>
    <phoneticPr fontId="2"/>
  </si>
  <si>
    <t>ユリ</t>
    <phoneticPr fontId="2"/>
  </si>
  <si>
    <t>千倉</t>
    <rPh sb="0" eb="2">
      <t>チクラ</t>
    </rPh>
    <phoneticPr fontId="2"/>
  </si>
  <si>
    <t>優和</t>
    <rPh sb="0" eb="1">
      <t>ユウ</t>
    </rPh>
    <rPh sb="1" eb="2">
      <t>ワ</t>
    </rPh>
    <phoneticPr fontId="2"/>
  </si>
  <si>
    <t>湯本</t>
    <rPh sb="0" eb="2">
      <t>ユモト</t>
    </rPh>
    <phoneticPr fontId="2"/>
  </si>
  <si>
    <t>杏莉</t>
    <rPh sb="0" eb="1">
      <t>アンズ</t>
    </rPh>
    <rPh sb="1" eb="2">
      <t>リ</t>
    </rPh>
    <phoneticPr fontId="2"/>
  </si>
  <si>
    <t>ユモト</t>
    <phoneticPr fontId="2"/>
  </si>
  <si>
    <t>アンリ</t>
    <phoneticPr fontId="2"/>
  </si>
  <si>
    <t>木更津第二</t>
    <rPh sb="0" eb="3">
      <t>キサラヅ</t>
    </rPh>
    <rPh sb="3" eb="5">
      <t>ダイニ</t>
    </rPh>
    <phoneticPr fontId="2"/>
  </si>
  <si>
    <t>チクラ</t>
    <phoneticPr fontId="2"/>
  </si>
  <si>
    <t>ユワ</t>
    <phoneticPr fontId="2"/>
  </si>
  <si>
    <t>次年度取得予定</t>
    <rPh sb="0" eb="3">
      <t>ジネンド</t>
    </rPh>
    <rPh sb="3" eb="5">
      <t>シュトク</t>
    </rPh>
    <rPh sb="5" eb="7">
      <t>ヨテイ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</si>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</sst>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0"/>
      <color rgb="FF000000"/>
      <name val="ＪＳＰ明朝"/>
      <family val="1"/>
      <charset val="128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0" fillId="0" borderId="82" xfId="0" applyFont="1" applyBorder="1" applyAlignment="1" applyProtection="1">
      <alignment horizontal="center" vertical="center"/>
      <protection locked="0"/>
    </xf>
    <xf numFmtId="0" fontId="20" fillId="0" borderId="83" xfId="0" applyFont="1" applyBorder="1" applyAlignment="1" applyProtection="1">
      <alignment horizontal="center" vertical="center"/>
      <protection locked="0"/>
    </xf>
    <xf numFmtId="0" fontId="20" fillId="0" borderId="84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0" fontId="20" fillId="0" borderId="8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5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J7" sqref="J7:L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8" t="s">
        <v>115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51" ht="14.65" customHeight="1">
      <c r="A2" s="103" t="s">
        <v>121</v>
      </c>
      <c r="B2" s="104"/>
      <c r="C2" s="105" t="s">
        <v>132</v>
      </c>
      <c r="D2" s="106"/>
      <c r="E2" s="106"/>
      <c r="F2" s="106"/>
      <c r="G2" s="106"/>
      <c r="H2" s="106"/>
      <c r="I2" s="107"/>
      <c r="J2" s="91" t="s">
        <v>119</v>
      </c>
      <c r="K2" s="213"/>
      <c r="L2" s="213"/>
      <c r="M2" s="213"/>
      <c r="N2" s="213"/>
      <c r="O2" s="214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8" t="s">
        <v>122</v>
      </c>
      <c r="B3" s="109"/>
      <c r="C3" s="110" t="s">
        <v>133</v>
      </c>
      <c r="D3" s="111"/>
      <c r="E3" s="111"/>
      <c r="F3" s="111"/>
      <c r="G3" s="111"/>
      <c r="H3" s="111"/>
      <c r="I3" s="112"/>
      <c r="J3" s="210" t="s">
        <v>91</v>
      </c>
      <c r="K3" s="211"/>
      <c r="L3" s="211"/>
      <c r="M3" s="211"/>
      <c r="N3" s="211"/>
      <c r="O3" s="212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37" t="s">
        <v>114</v>
      </c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3" t="s">
        <v>123</v>
      </c>
      <c r="B4" s="224"/>
      <c r="C4" s="216">
        <v>433311389</v>
      </c>
      <c r="D4" s="217"/>
      <c r="E4" s="217"/>
      <c r="F4" s="217"/>
      <c r="G4" s="217"/>
      <c r="H4" s="217"/>
      <c r="I4" s="218"/>
      <c r="J4" s="227" t="s">
        <v>117</v>
      </c>
      <c r="K4" s="228"/>
      <c r="L4" s="228"/>
      <c r="M4" s="228"/>
      <c r="N4" s="228"/>
      <c r="O4" s="229"/>
      <c r="P4" s="152" t="s">
        <v>94</v>
      </c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3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5" t="s">
        <v>116</v>
      </c>
      <c r="B5" s="226"/>
      <c r="C5" s="219"/>
      <c r="D5" s="220"/>
      <c r="E5" s="220"/>
      <c r="F5" s="220"/>
      <c r="G5" s="220"/>
      <c r="H5" s="220"/>
      <c r="I5" s="221"/>
      <c r="J5" s="190">
        <v>23017</v>
      </c>
      <c r="K5" s="190"/>
      <c r="L5" s="190"/>
      <c r="M5" s="190"/>
      <c r="N5" s="190"/>
      <c r="O5" s="190"/>
      <c r="P5" s="153" t="s">
        <v>135</v>
      </c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3" t="s">
        <v>136</v>
      </c>
      <c r="AF5" s="154"/>
      <c r="AG5" s="154"/>
      <c r="AH5" s="154"/>
      <c r="AI5" s="154"/>
      <c r="AJ5" s="154"/>
      <c r="AK5" s="155"/>
      <c r="AL5" s="155"/>
      <c r="AM5" s="155"/>
      <c r="AN5" s="155"/>
      <c r="AO5" s="155"/>
      <c r="AP5" s="155"/>
      <c r="AQ5" s="155"/>
      <c r="AR5" s="155"/>
      <c r="AS5" s="156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5"/>
      <c r="C6" s="128" t="s">
        <v>107</v>
      </c>
      <c r="D6" s="129"/>
      <c r="E6" s="130" t="s">
        <v>108</v>
      </c>
      <c r="F6" s="131"/>
      <c r="G6" s="191" t="s">
        <v>81</v>
      </c>
      <c r="H6" s="191"/>
      <c r="I6" s="191"/>
      <c r="J6" s="191" t="s">
        <v>2</v>
      </c>
      <c r="K6" s="191"/>
      <c r="L6" s="191"/>
      <c r="M6" s="191" t="s">
        <v>3</v>
      </c>
      <c r="N6" s="191"/>
      <c r="O6" s="191"/>
      <c r="P6" s="134" t="s">
        <v>95</v>
      </c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6" t="s">
        <v>96</v>
      </c>
      <c r="AL6" s="136"/>
      <c r="AM6" s="136"/>
      <c r="AN6" s="136"/>
      <c r="AO6" s="136"/>
      <c r="AP6" s="136"/>
      <c r="AQ6" s="136"/>
      <c r="AR6" s="136"/>
      <c r="AS6" s="136"/>
      <c r="AT6" s="34" t="s">
        <v>124</v>
      </c>
    </row>
    <row r="7" spans="1:51" ht="13.5" customHeight="1">
      <c r="A7" s="73"/>
      <c r="B7" s="125"/>
      <c r="C7" s="99" t="s">
        <v>141</v>
      </c>
      <c r="D7" s="77"/>
      <c r="E7" s="100" t="s">
        <v>142</v>
      </c>
      <c r="F7" s="78"/>
      <c r="G7" s="192">
        <v>507401271</v>
      </c>
      <c r="H7" s="192"/>
      <c r="I7" s="192"/>
      <c r="J7" s="215" t="s">
        <v>195</v>
      </c>
      <c r="K7" s="192"/>
      <c r="L7" s="192"/>
      <c r="M7" s="192"/>
      <c r="N7" s="192"/>
      <c r="O7" s="192"/>
      <c r="P7" s="160" t="s">
        <v>7</v>
      </c>
      <c r="Q7" s="161"/>
      <c r="R7" s="127"/>
      <c r="S7" s="127"/>
      <c r="T7" s="127"/>
      <c r="U7" s="127"/>
      <c r="V7" s="27" t="s">
        <v>8</v>
      </c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60"/>
      <c r="AM7" s="60"/>
      <c r="AN7" s="60"/>
      <c r="AO7" s="60"/>
      <c r="AP7" s="60"/>
      <c r="AQ7" s="60"/>
      <c r="AR7" s="60"/>
      <c r="AS7" s="36" t="s">
        <v>10</v>
      </c>
      <c r="AT7" s="53"/>
    </row>
    <row r="8" spans="1:51" ht="18" customHeight="1">
      <c r="A8" s="73"/>
      <c r="B8" s="125"/>
      <c r="C8" s="101" t="s">
        <v>137</v>
      </c>
      <c r="D8" s="80"/>
      <c r="E8" s="102" t="s">
        <v>139</v>
      </c>
      <c r="F8" s="81"/>
      <c r="G8" s="192"/>
      <c r="H8" s="192"/>
      <c r="I8" s="192"/>
      <c r="J8" s="192"/>
      <c r="K8" s="192"/>
      <c r="L8" s="192"/>
      <c r="M8" s="192"/>
      <c r="N8" s="192"/>
      <c r="O8" s="192"/>
      <c r="P8" s="132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33"/>
      <c r="AL8" s="62"/>
      <c r="AM8" s="62"/>
      <c r="AN8" s="62"/>
      <c r="AO8" s="37" t="s">
        <v>11</v>
      </c>
      <c r="AP8" s="62"/>
      <c r="AQ8" s="62"/>
      <c r="AR8" s="62"/>
      <c r="AS8" s="64"/>
      <c r="AT8" s="53"/>
    </row>
    <row r="9" spans="1:51" ht="14.65" customHeight="1">
      <c r="A9" s="73" t="s">
        <v>82</v>
      </c>
      <c r="B9" s="125"/>
      <c r="C9" s="99"/>
      <c r="D9" s="77"/>
      <c r="E9" s="100"/>
      <c r="F9" s="78"/>
      <c r="G9" s="192"/>
      <c r="H9" s="192"/>
      <c r="I9" s="192"/>
      <c r="J9" s="192"/>
      <c r="K9" s="192"/>
      <c r="L9" s="192"/>
      <c r="M9" s="192"/>
      <c r="N9" s="192"/>
      <c r="O9" s="192"/>
      <c r="P9" s="160" t="s">
        <v>7</v>
      </c>
      <c r="Q9" s="161"/>
      <c r="R9" s="127"/>
      <c r="S9" s="127"/>
      <c r="T9" s="127"/>
      <c r="U9" s="127"/>
      <c r="V9" s="27" t="s">
        <v>8</v>
      </c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125</v>
      </c>
      <c r="AL9" s="60"/>
      <c r="AM9" s="60"/>
      <c r="AN9" s="60"/>
      <c r="AO9" s="60"/>
      <c r="AP9" s="60"/>
      <c r="AQ9" s="60"/>
      <c r="AR9" s="60"/>
      <c r="AS9" s="36" t="s">
        <v>126</v>
      </c>
      <c r="AT9" s="54"/>
    </row>
    <row r="10" spans="1:51" ht="18" customHeight="1">
      <c r="A10" s="73"/>
      <c r="B10" s="125"/>
      <c r="C10" s="101" t="s">
        <v>196</v>
      </c>
      <c r="D10" s="80"/>
      <c r="E10" s="102" t="s">
        <v>196</v>
      </c>
      <c r="F10" s="81"/>
      <c r="G10" s="192"/>
      <c r="H10" s="192"/>
      <c r="I10" s="192"/>
      <c r="J10" s="192"/>
      <c r="K10" s="192"/>
      <c r="L10" s="192"/>
      <c r="M10" s="192"/>
      <c r="N10" s="192"/>
      <c r="O10" s="192"/>
      <c r="P10" s="132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133"/>
      <c r="AL10" s="62"/>
      <c r="AM10" s="62"/>
      <c r="AN10" s="62"/>
      <c r="AO10" s="37" t="s">
        <v>127</v>
      </c>
      <c r="AP10" s="62"/>
      <c r="AQ10" s="62"/>
      <c r="AR10" s="62"/>
      <c r="AS10" s="64"/>
      <c r="AT10" s="54"/>
    </row>
    <row r="11" spans="1:51" ht="14.65" customHeight="1">
      <c r="A11" s="73" t="s">
        <v>83</v>
      </c>
      <c r="B11" s="125"/>
      <c r="C11" s="99"/>
      <c r="D11" s="77"/>
      <c r="E11" s="100"/>
      <c r="F11" s="78"/>
      <c r="G11" s="192"/>
      <c r="H11" s="192"/>
      <c r="I11" s="192"/>
      <c r="J11" s="192"/>
      <c r="K11" s="192"/>
      <c r="L11" s="192"/>
      <c r="M11" s="192"/>
      <c r="N11" s="192"/>
      <c r="O11" s="192"/>
      <c r="P11" s="160" t="s">
        <v>7</v>
      </c>
      <c r="Q11" s="161"/>
      <c r="R11" s="127"/>
      <c r="S11" s="127"/>
      <c r="T11" s="127"/>
      <c r="U11" s="127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3"/>
      <c r="B12" s="125"/>
      <c r="C12" s="101"/>
      <c r="D12" s="80"/>
      <c r="E12" s="102"/>
      <c r="F12" s="81"/>
      <c r="G12" s="192"/>
      <c r="H12" s="192"/>
      <c r="I12" s="192"/>
      <c r="J12" s="192"/>
      <c r="K12" s="192"/>
      <c r="L12" s="192"/>
      <c r="M12" s="192"/>
      <c r="N12" s="192"/>
      <c r="O12" s="192"/>
      <c r="P12" s="132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3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3" t="s">
        <v>84</v>
      </c>
      <c r="B13" s="125"/>
      <c r="C13" s="99" t="s">
        <v>141</v>
      </c>
      <c r="D13" s="77"/>
      <c r="E13" s="100" t="s">
        <v>142</v>
      </c>
      <c r="F13" s="78"/>
      <c r="G13" s="196"/>
      <c r="H13" s="196"/>
      <c r="I13" s="196"/>
      <c r="J13" s="196"/>
      <c r="K13" s="196"/>
      <c r="L13" s="196"/>
      <c r="M13" s="196"/>
      <c r="N13" s="196"/>
      <c r="O13" s="196"/>
      <c r="P13" s="24"/>
      <c r="Q13" s="25"/>
      <c r="R13" s="146"/>
      <c r="S13" s="146"/>
      <c r="T13" s="146"/>
      <c r="U13" s="146"/>
      <c r="V13" s="2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51"/>
      <c r="AK13" s="38"/>
      <c r="AL13" s="139"/>
      <c r="AM13" s="139"/>
      <c r="AN13" s="139"/>
      <c r="AO13" s="139"/>
      <c r="AP13" s="139"/>
      <c r="AQ13" s="139"/>
      <c r="AR13" s="139"/>
      <c r="AS13" s="39"/>
      <c r="AT13" s="55"/>
    </row>
    <row r="14" spans="1:51" ht="18" customHeight="1">
      <c r="A14" s="73"/>
      <c r="B14" s="125"/>
      <c r="C14" s="101" t="s">
        <v>137</v>
      </c>
      <c r="D14" s="80"/>
      <c r="E14" s="102" t="s">
        <v>139</v>
      </c>
      <c r="F14" s="81"/>
      <c r="G14" s="196"/>
      <c r="H14" s="196"/>
      <c r="I14" s="196"/>
      <c r="J14" s="196"/>
      <c r="K14" s="196"/>
      <c r="L14" s="196"/>
      <c r="M14" s="196"/>
      <c r="N14" s="196"/>
      <c r="O14" s="196"/>
      <c r="P14" s="140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2"/>
      <c r="AK14" s="143"/>
      <c r="AL14" s="144"/>
      <c r="AM14" s="144"/>
      <c r="AN14" s="144"/>
      <c r="AO14" s="40"/>
      <c r="AP14" s="144"/>
      <c r="AQ14" s="144"/>
      <c r="AR14" s="144"/>
      <c r="AS14" s="145"/>
      <c r="AT14" s="55"/>
    </row>
    <row r="15" spans="1:51" ht="15" customHeight="1">
      <c r="A15" s="197" t="s">
        <v>98</v>
      </c>
      <c r="B15" s="125"/>
      <c r="C15" s="76" t="s">
        <v>140</v>
      </c>
      <c r="D15" s="77"/>
      <c r="E15" s="77" t="s">
        <v>143</v>
      </c>
      <c r="F15" s="78"/>
      <c r="G15" s="196"/>
      <c r="H15" s="196"/>
      <c r="I15" s="196"/>
      <c r="J15" s="196"/>
      <c r="K15" s="196"/>
      <c r="L15" s="196"/>
      <c r="M15" s="196"/>
      <c r="N15" s="196"/>
      <c r="O15" s="196"/>
      <c r="P15" s="160" t="s">
        <v>7</v>
      </c>
      <c r="Q15" s="161"/>
      <c r="R15" s="193" t="s">
        <v>144</v>
      </c>
      <c r="S15" s="127"/>
      <c r="T15" s="127"/>
      <c r="U15" s="127"/>
      <c r="V15" s="27" t="s">
        <v>8</v>
      </c>
      <c r="W15" s="117" t="s">
        <v>145</v>
      </c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9"/>
      <c r="AK15" s="35" t="s">
        <v>125</v>
      </c>
      <c r="AL15" s="59" t="s">
        <v>147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3"/>
      <c r="B16" s="125"/>
      <c r="C16" s="79" t="s">
        <v>137</v>
      </c>
      <c r="D16" s="80"/>
      <c r="E16" s="80" t="s">
        <v>138</v>
      </c>
      <c r="F16" s="81"/>
      <c r="G16" s="196"/>
      <c r="H16" s="196"/>
      <c r="I16" s="196"/>
      <c r="J16" s="196"/>
      <c r="K16" s="196"/>
      <c r="L16" s="196"/>
      <c r="M16" s="196"/>
      <c r="N16" s="196"/>
      <c r="O16" s="196"/>
      <c r="P16" s="120" t="s">
        <v>146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2"/>
      <c r="AK16" s="61" t="s">
        <v>148</v>
      </c>
      <c r="AL16" s="62"/>
      <c r="AM16" s="62"/>
      <c r="AN16" s="62"/>
      <c r="AO16" s="37" t="s">
        <v>127</v>
      </c>
      <c r="AP16" s="63" t="s">
        <v>149</v>
      </c>
      <c r="AQ16" s="62"/>
      <c r="AR16" s="62"/>
      <c r="AS16" s="64"/>
      <c r="AT16" s="54"/>
    </row>
    <row r="17" spans="1:46">
      <c r="A17" s="73" t="s">
        <v>0</v>
      </c>
      <c r="B17" s="125"/>
      <c r="C17" s="176" t="str">
        <f>IF(P16="","",P16)</f>
        <v>千葉県木更津市祇園4-17-13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5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65" customHeight="1">
      <c r="A19" s="73" t="s">
        <v>1</v>
      </c>
      <c r="B19" s="125"/>
      <c r="C19" s="176" t="str">
        <f>IF(AL15="","",AL15&amp;"-"&amp;AK16&amp;"-"&amp;AP16)</f>
        <v>090-1614-4198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65" customHeight="1">
      <c r="A20" s="73"/>
      <c r="B20" s="125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65" customHeight="1">
      <c r="A21" s="73" t="s">
        <v>85</v>
      </c>
      <c r="B21" s="125"/>
      <c r="C21" s="206"/>
      <c r="D21" s="198"/>
      <c r="E21" s="198"/>
      <c r="F21" s="198"/>
      <c r="G21" s="198"/>
      <c r="H21" s="19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65" customHeight="1" thickBot="1">
      <c r="A22" s="86"/>
      <c r="B22" s="222"/>
      <c r="C22" s="207"/>
      <c r="D22" s="199"/>
      <c r="E22" s="199"/>
      <c r="F22" s="199"/>
      <c r="G22" s="199"/>
      <c r="H22" s="19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4" t="s">
        <v>130</v>
      </c>
      <c r="B23" s="123" t="s">
        <v>86</v>
      </c>
      <c r="C23" s="177" t="s">
        <v>105</v>
      </c>
      <c r="D23" s="178"/>
      <c r="E23" s="179" t="s">
        <v>106</v>
      </c>
      <c r="F23" s="180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95" t="s">
        <v>99</v>
      </c>
      <c r="Q23" s="123"/>
      <c r="R23" s="123"/>
      <c r="S23" s="123"/>
      <c r="T23" s="12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5"/>
      <c r="B24" s="125"/>
      <c r="C24" s="166" t="s">
        <v>103</v>
      </c>
      <c r="D24" s="167"/>
      <c r="E24" s="168" t="s">
        <v>104</v>
      </c>
      <c r="F24" s="169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6"/>
      <c r="U24" s="1"/>
      <c r="V24" s="1"/>
      <c r="W24" s="1"/>
      <c r="X24" s="1"/>
      <c r="Y24" s="113" t="s">
        <v>100</v>
      </c>
      <c r="Z24" s="92"/>
      <c r="AA24" s="92"/>
      <c r="AB24" s="92"/>
      <c r="AC24" s="92"/>
      <c r="AD24" s="92"/>
      <c r="AE24" s="92"/>
      <c r="AF24" s="92"/>
      <c r="AG24" s="11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149999999999999" customHeight="1">
      <c r="A25" s="97">
        <v>1</v>
      </c>
      <c r="B25" s="189" t="s">
        <v>180</v>
      </c>
      <c r="C25" s="99" t="s">
        <v>166</v>
      </c>
      <c r="D25" s="77"/>
      <c r="E25" s="100" t="s">
        <v>167</v>
      </c>
      <c r="F25" s="78"/>
      <c r="G25" s="65">
        <v>5</v>
      </c>
      <c r="H25" s="67"/>
      <c r="I25" s="96" t="s">
        <v>179</v>
      </c>
      <c r="J25" s="66"/>
      <c r="K25" s="66"/>
      <c r="L25" s="67"/>
      <c r="M25" s="65">
        <v>524162598</v>
      </c>
      <c r="N25" s="66"/>
      <c r="O25" s="67"/>
      <c r="P25" s="65">
        <v>155</v>
      </c>
      <c r="Q25" s="66"/>
      <c r="R25" s="66"/>
      <c r="S25" s="66"/>
      <c r="T25" s="71"/>
      <c r="U25" s="1"/>
      <c r="V25" s="1"/>
      <c r="W25" s="1"/>
      <c r="X25" s="1"/>
      <c r="Y25" s="200">
        <v>6</v>
      </c>
      <c r="Z25" s="201"/>
      <c r="AA25" s="201"/>
      <c r="AB25" s="201"/>
      <c r="AC25" s="201"/>
      <c r="AD25" s="201"/>
      <c r="AE25" s="201"/>
      <c r="AF25" s="201"/>
      <c r="AG25" s="2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8"/>
      <c r="B26" s="75"/>
      <c r="C26" s="101" t="s">
        <v>151</v>
      </c>
      <c r="D26" s="80"/>
      <c r="E26" s="102" t="s">
        <v>152</v>
      </c>
      <c r="F26" s="81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203"/>
      <c r="Z26" s="204"/>
      <c r="AA26" s="204"/>
      <c r="AB26" s="204"/>
      <c r="AC26" s="204"/>
      <c r="AD26" s="204"/>
      <c r="AE26" s="204"/>
      <c r="AF26" s="204"/>
      <c r="AG26" s="2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149999999999999" customHeight="1">
      <c r="A27" s="97">
        <v>2</v>
      </c>
      <c r="B27" s="74">
        <v>2</v>
      </c>
      <c r="C27" s="185" t="s">
        <v>168</v>
      </c>
      <c r="D27" s="186"/>
      <c r="E27" s="187" t="s">
        <v>169</v>
      </c>
      <c r="F27" s="188"/>
      <c r="G27" s="65">
        <v>5</v>
      </c>
      <c r="H27" s="67"/>
      <c r="I27" s="96" t="s">
        <v>179</v>
      </c>
      <c r="J27" s="66"/>
      <c r="K27" s="66"/>
      <c r="L27" s="67"/>
      <c r="M27" s="65">
        <v>525374655</v>
      </c>
      <c r="N27" s="66"/>
      <c r="O27" s="67"/>
      <c r="P27" s="65">
        <v>137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8"/>
      <c r="B28" s="75"/>
      <c r="C28" s="181" t="s">
        <v>153</v>
      </c>
      <c r="D28" s="182"/>
      <c r="E28" s="183" t="s">
        <v>154</v>
      </c>
      <c r="F28" s="184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149999999999999" customHeight="1">
      <c r="A29" s="97">
        <v>3</v>
      </c>
      <c r="B29" s="74">
        <v>3</v>
      </c>
      <c r="C29" s="185" t="s">
        <v>170</v>
      </c>
      <c r="D29" s="186"/>
      <c r="E29" s="187" t="s">
        <v>171</v>
      </c>
      <c r="F29" s="188"/>
      <c r="G29" s="65">
        <v>4</v>
      </c>
      <c r="H29" s="67"/>
      <c r="I29" s="96" t="s">
        <v>179</v>
      </c>
      <c r="J29" s="66"/>
      <c r="K29" s="66"/>
      <c r="L29" s="67"/>
      <c r="M29" s="65">
        <v>523681595</v>
      </c>
      <c r="N29" s="66"/>
      <c r="O29" s="67"/>
      <c r="P29" s="65">
        <v>136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8"/>
      <c r="B30" s="75"/>
      <c r="C30" s="181" t="s">
        <v>155</v>
      </c>
      <c r="D30" s="182"/>
      <c r="E30" s="183" t="s">
        <v>156</v>
      </c>
      <c r="F30" s="184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149999999999999" customHeight="1" thickBot="1">
      <c r="A31" s="97">
        <v>4</v>
      </c>
      <c r="B31" s="74">
        <v>4</v>
      </c>
      <c r="C31" s="99" t="s">
        <v>165</v>
      </c>
      <c r="D31" s="77"/>
      <c r="E31" s="100" t="s">
        <v>172</v>
      </c>
      <c r="F31" s="78"/>
      <c r="G31" s="65">
        <v>4</v>
      </c>
      <c r="H31" s="67"/>
      <c r="I31" s="96" t="s">
        <v>179</v>
      </c>
      <c r="J31" s="66"/>
      <c r="K31" s="66"/>
      <c r="L31" s="67"/>
      <c r="M31" s="65">
        <v>524786954</v>
      </c>
      <c r="N31" s="66"/>
      <c r="O31" s="67"/>
      <c r="P31" s="65">
        <v>133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8"/>
      <c r="B32" s="75"/>
      <c r="C32" s="101" t="s">
        <v>150</v>
      </c>
      <c r="D32" s="80"/>
      <c r="E32" s="102" t="s">
        <v>157</v>
      </c>
      <c r="F32" s="81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3" t="s">
        <v>129</v>
      </c>
      <c r="Z32" s="92"/>
      <c r="AA32" s="92"/>
      <c r="AB32" s="92"/>
      <c r="AC32" s="92"/>
      <c r="AD32" s="92"/>
      <c r="AE32" s="92"/>
      <c r="AF32" s="92"/>
      <c r="AG32" s="11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149999999999999" customHeight="1">
      <c r="A33" s="97">
        <v>5</v>
      </c>
      <c r="B33" s="74">
        <v>5</v>
      </c>
      <c r="C33" s="99" t="s">
        <v>190</v>
      </c>
      <c r="D33" s="77"/>
      <c r="E33" s="100" t="s">
        <v>191</v>
      </c>
      <c r="F33" s="78"/>
      <c r="G33" s="65">
        <v>4</v>
      </c>
      <c r="H33" s="67"/>
      <c r="I33" s="96" t="s">
        <v>179</v>
      </c>
      <c r="J33" s="66"/>
      <c r="K33" s="66"/>
      <c r="L33" s="67"/>
      <c r="M33" s="65">
        <v>526604881</v>
      </c>
      <c r="N33" s="66"/>
      <c r="O33" s="67"/>
      <c r="P33" s="65">
        <v>157</v>
      </c>
      <c r="Q33" s="66"/>
      <c r="R33" s="66"/>
      <c r="S33" s="66"/>
      <c r="T33" s="71"/>
      <c r="U33" s="1"/>
      <c r="V33" s="1"/>
      <c r="W33" s="1"/>
      <c r="X33" s="1"/>
      <c r="Y33" s="115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8"/>
      <c r="B34" s="75"/>
      <c r="C34" s="101" t="s">
        <v>188</v>
      </c>
      <c r="D34" s="80"/>
      <c r="E34" s="102" t="s">
        <v>189</v>
      </c>
      <c r="F34" s="81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6"/>
      <c r="Z34" s="84"/>
      <c r="AA34" s="84"/>
      <c r="AB34" s="84"/>
      <c r="AC34" s="84"/>
      <c r="AD34" s="84"/>
      <c r="AE34" s="84"/>
      <c r="AF34" s="84"/>
      <c r="AG34" s="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149999999999999" customHeight="1">
      <c r="A35" s="97">
        <v>6</v>
      </c>
      <c r="B35" s="74">
        <v>6</v>
      </c>
      <c r="C35" s="99" t="s">
        <v>173</v>
      </c>
      <c r="D35" s="77"/>
      <c r="E35" s="100" t="s">
        <v>174</v>
      </c>
      <c r="F35" s="78"/>
      <c r="G35" s="65">
        <v>3</v>
      </c>
      <c r="H35" s="67"/>
      <c r="I35" s="96" t="s">
        <v>178</v>
      </c>
      <c r="J35" s="66"/>
      <c r="K35" s="66"/>
      <c r="L35" s="67"/>
      <c r="M35" s="65">
        <v>524162604</v>
      </c>
      <c r="N35" s="66"/>
      <c r="O35" s="67"/>
      <c r="P35" s="65">
        <v>136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8"/>
      <c r="B36" s="75"/>
      <c r="C36" s="101" t="s">
        <v>158</v>
      </c>
      <c r="D36" s="80"/>
      <c r="E36" s="102" t="s">
        <v>159</v>
      </c>
      <c r="F36" s="81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149999999999999" customHeight="1">
      <c r="A37" s="97">
        <v>7</v>
      </c>
      <c r="B37" s="74">
        <v>7</v>
      </c>
      <c r="C37" s="99" t="s">
        <v>175</v>
      </c>
      <c r="D37" s="77"/>
      <c r="E37" s="100" t="s">
        <v>164</v>
      </c>
      <c r="F37" s="78"/>
      <c r="G37" s="65">
        <v>3</v>
      </c>
      <c r="H37" s="67"/>
      <c r="I37" s="96" t="s">
        <v>179</v>
      </c>
      <c r="J37" s="66"/>
      <c r="K37" s="66"/>
      <c r="L37" s="67"/>
      <c r="M37" s="65">
        <v>525227647</v>
      </c>
      <c r="N37" s="66"/>
      <c r="O37" s="67"/>
      <c r="P37" s="65">
        <v>140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8"/>
      <c r="B38" s="75"/>
      <c r="C38" s="101" t="s">
        <v>160</v>
      </c>
      <c r="D38" s="80"/>
      <c r="E38" s="102" t="s">
        <v>161</v>
      </c>
      <c r="F38" s="81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149999999999999" customHeight="1">
      <c r="A39" s="97">
        <v>8</v>
      </c>
      <c r="B39" s="74">
        <v>8</v>
      </c>
      <c r="C39" s="99" t="s">
        <v>176</v>
      </c>
      <c r="D39" s="77"/>
      <c r="E39" s="100" t="s">
        <v>177</v>
      </c>
      <c r="F39" s="78"/>
      <c r="G39" s="65">
        <v>3</v>
      </c>
      <c r="H39" s="67"/>
      <c r="I39" s="96" t="s">
        <v>178</v>
      </c>
      <c r="J39" s="66"/>
      <c r="K39" s="66"/>
      <c r="L39" s="67"/>
      <c r="M39" s="65">
        <v>525482190</v>
      </c>
      <c r="N39" s="66"/>
      <c r="O39" s="67"/>
      <c r="P39" s="65">
        <v>125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8"/>
      <c r="B40" s="75"/>
      <c r="C40" s="101" t="s">
        <v>162</v>
      </c>
      <c r="D40" s="80"/>
      <c r="E40" s="102" t="s">
        <v>163</v>
      </c>
      <c r="F40" s="81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149999999999999" customHeight="1">
      <c r="A41" s="97">
        <v>9</v>
      </c>
      <c r="B41" s="74">
        <v>9</v>
      </c>
      <c r="C41" s="99" t="s">
        <v>184</v>
      </c>
      <c r="D41" s="77"/>
      <c r="E41" s="100" t="s">
        <v>185</v>
      </c>
      <c r="F41" s="78"/>
      <c r="G41" s="65">
        <v>3</v>
      </c>
      <c r="H41" s="67"/>
      <c r="I41" s="96" t="s">
        <v>178</v>
      </c>
      <c r="J41" s="66"/>
      <c r="K41" s="66"/>
      <c r="L41" s="67"/>
      <c r="M41" s="65">
        <v>526584756</v>
      </c>
      <c r="N41" s="66"/>
      <c r="O41" s="67"/>
      <c r="P41" s="65">
        <v>127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8"/>
      <c r="B42" s="75"/>
      <c r="C42" s="101" t="s">
        <v>182</v>
      </c>
      <c r="D42" s="80"/>
      <c r="E42" s="102" t="s">
        <v>183</v>
      </c>
      <c r="F42" s="81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149999999999999" customHeight="1">
      <c r="A43" s="97">
        <v>10</v>
      </c>
      <c r="B43" s="74">
        <v>10</v>
      </c>
      <c r="C43" s="99" t="s">
        <v>193</v>
      </c>
      <c r="D43" s="77"/>
      <c r="E43" s="100" t="s">
        <v>194</v>
      </c>
      <c r="F43" s="78"/>
      <c r="G43" s="65">
        <v>1</v>
      </c>
      <c r="H43" s="67"/>
      <c r="I43" s="96" t="s">
        <v>192</v>
      </c>
      <c r="J43" s="66"/>
      <c r="K43" s="66"/>
      <c r="L43" s="67"/>
      <c r="M43" s="65">
        <v>526569500</v>
      </c>
      <c r="N43" s="66"/>
      <c r="O43" s="67"/>
      <c r="P43" s="65">
        <v>115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8"/>
      <c r="B44" s="75"/>
      <c r="C44" s="101" t="s">
        <v>186</v>
      </c>
      <c r="D44" s="80"/>
      <c r="E44" s="102" t="s">
        <v>187</v>
      </c>
      <c r="F44" s="81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149999999999999" customHeight="1">
      <c r="A45" s="97">
        <v>11</v>
      </c>
      <c r="B45" s="74"/>
      <c r="C45" s="99"/>
      <c r="D45" s="77"/>
      <c r="E45" s="100"/>
      <c r="F45" s="78"/>
      <c r="G45" s="65"/>
      <c r="H45" s="67"/>
      <c r="I45" s="96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8"/>
      <c r="B46" s="75"/>
      <c r="C46" s="101"/>
      <c r="D46" s="80"/>
      <c r="E46" s="102"/>
      <c r="F46" s="81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149999999999999" customHeight="1">
      <c r="A47" s="97">
        <v>12</v>
      </c>
      <c r="B47" s="74"/>
      <c r="C47" s="76"/>
      <c r="D47" s="77"/>
      <c r="E47" s="77"/>
      <c r="F47" s="78"/>
      <c r="G47" s="65"/>
      <c r="H47" s="67"/>
      <c r="I47" s="65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1"/>
      <c r="B48" s="172"/>
      <c r="C48" s="173"/>
      <c r="D48" s="174"/>
      <c r="E48" s="174"/>
      <c r="F48" s="175"/>
      <c r="G48" s="157"/>
      <c r="H48" s="170"/>
      <c r="I48" s="157"/>
      <c r="J48" s="158"/>
      <c r="K48" s="158"/>
      <c r="L48" s="170"/>
      <c r="M48" s="157"/>
      <c r="N48" s="158"/>
      <c r="O48" s="170"/>
      <c r="P48" s="157"/>
      <c r="Q48" s="158"/>
      <c r="R48" s="158"/>
      <c r="S48" s="158"/>
      <c r="T48" s="15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149999999999999" customHeight="1">
      <c r="A49" s="73">
        <v>13</v>
      </c>
      <c r="B49" s="74"/>
      <c r="C49" s="76"/>
      <c r="D49" s="77"/>
      <c r="E49" s="77"/>
      <c r="F49" s="78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149999999999999" customHeight="1">
      <c r="A51" s="73">
        <v>14</v>
      </c>
      <c r="B51" s="74"/>
      <c r="C51" s="76"/>
      <c r="D51" s="77"/>
      <c r="E51" s="77"/>
      <c r="F51" s="78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2" t="s">
        <v>102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4"/>
      <c r="U54" s="2"/>
      <c r="V54" s="147" t="s">
        <v>120</v>
      </c>
      <c r="W54" s="148"/>
      <c r="X54" s="148"/>
      <c r="Y54" s="148"/>
      <c r="Z54" s="148"/>
      <c r="AA54" s="148"/>
      <c r="AB54" s="148"/>
      <c r="AC54" s="148"/>
      <c r="AD54" s="148"/>
      <c r="AE54" s="148"/>
      <c r="AF54" s="149"/>
      <c r="AG54" s="150"/>
      <c r="AH54" s="150"/>
      <c r="AI54" s="150"/>
      <c r="AJ54" s="15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15" customHeight="1" thickBot="1">
      <c r="A55" s="163" t="s">
        <v>181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U55" s="2"/>
      <c r="V55" s="56">
        <f>LEN(A55)</f>
        <v>26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F31:F52 D25:D26 F25:F26 C25:C52 D31:D52 E25:E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女子</v>
      </c>
      <c r="I5" s="9">
        <f>入力!Y25</f>
        <v>6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23017</v>
      </c>
      <c r="B7" s="13" t="str">
        <f>IF(入力!C3="","",入力!C3)</f>
        <v>ぎおんウェーブ</v>
      </c>
      <c r="C7" s="13" t="str">
        <f>IF(入力!C2="","",入力!C2)</f>
        <v>ギオンウェーブ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久留里</v>
      </c>
      <c r="S7" s="13" t="str">
        <f>IF(入力!AE5="","",入力!AE5)</f>
        <v>祇園</v>
      </c>
      <c r="T7" s="13"/>
      <c r="U7" s="13">
        <f>IF(入力!C4="","",入力!C4)</f>
        <v>433311389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千笑</v>
      </c>
      <c r="E16" s="13" t="str">
        <f>IF(入力!C7="","",入力!C7)</f>
        <v>ナカジマ</v>
      </c>
      <c r="F16" s="13" t="str">
        <f>IF(入力!E7="","",入力!E7)</f>
        <v>チエミ</v>
      </c>
      <c r="G16" s="13">
        <f>IF(入力!G7="","",入力!G7)</f>
        <v>507401271</v>
      </c>
      <c r="H16" s="13" t="str">
        <f>IF(入力!J7="","",入力!J7)</f>
        <v>次年度取得予定</v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　</v>
      </c>
      <c r="D17" s="13" t="str">
        <f>IF(入力!E10="","",入力!E10)</f>
        <v>　</v>
      </c>
      <c r="E17" s="13" t="str">
        <f>IF(入力!C9="","",入力!C9)</f>
        <v/>
      </c>
      <c r="F17" s="13" t="str">
        <f>IF(入力!E9="","",入力!E9)</f>
        <v/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宏之</v>
      </c>
      <c r="E22" s="13" t="str">
        <f>IF(入力!C15="","",入力!C15)</f>
        <v>ナカジマ</v>
      </c>
      <c r="F22" s="13" t="str">
        <f>IF(入力!E15="","",入力!E15)</f>
        <v>ヒロユキ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292</v>
      </c>
      <c r="S22" s="13" t="str">
        <f>IF(入力!W15="","",入力!W15)</f>
        <v>0052</v>
      </c>
      <c r="T22" s="13" t="str">
        <f>IF(入力!P16="","",入力!P16)</f>
        <v>千葉県木更津市祇園4-17-13</v>
      </c>
      <c r="U22" s="13" t="str">
        <f>IF(入力!AL15="","",入力!AL15)</f>
        <v>090</v>
      </c>
      <c r="V22" s="13" t="str">
        <f>IF(入力!AK16="","",入力!AK16)</f>
        <v>1614</v>
      </c>
      <c r="W22" s="13" t="str">
        <f>IF(入力!AP16="","",入力!AP16)</f>
        <v>4198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千笑</v>
      </c>
      <c r="E23" s="13" t="str">
        <f>IF(入力!$C$13="","",入力!$C$13)</f>
        <v>ナカジマ</v>
      </c>
      <c r="F23" s="13" t="str">
        <f>IF(入力!$E$13="","",入力!$E$13)</f>
        <v>チエミ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倉林</v>
      </c>
      <c r="D24" s="51" t="str">
        <f>VLOOKUP($B$51,$A$53:$F$352,4)</f>
        <v>璃衣</v>
      </c>
      <c r="E24" s="51" t="str">
        <f>VLOOKUP($B$51,$A$53:$F$352,5)</f>
        <v>クラバヤシ</v>
      </c>
      <c r="F24" s="51" t="str">
        <f>VLOOKUP($B$51,$A$53:$F$352,6)</f>
        <v>リエ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倉林</v>
      </c>
      <c r="D53" s="13" t="str">
        <f>IF(入力!E26="","",入力!E26)</f>
        <v>璃衣</v>
      </c>
      <c r="E53" s="13" t="str">
        <f>IF(入力!C25="","",入力!C25)</f>
        <v>クラバヤシ</v>
      </c>
      <c r="F53" s="13" t="str">
        <f>IF(入力!E25="","",入力!E25)</f>
        <v>リエ</v>
      </c>
      <c r="G53" s="13">
        <f>IF(入力!M25="","",入力!M25)</f>
        <v>524162598</v>
      </c>
      <c r="H53" s="13" t="str">
        <f>IF(入力!I25="","",入力!I25)</f>
        <v>真舟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牧</v>
      </c>
      <c r="D54" s="13" t="str">
        <f>IF(入力!E28="","",入力!E28)</f>
        <v>凜夏</v>
      </c>
      <c r="E54" s="13" t="str">
        <f>IF(入力!C27="","",入力!C27)</f>
        <v>マキ</v>
      </c>
      <c r="F54" s="13" t="str">
        <f>IF(入力!E27="","",入力!E27)</f>
        <v>リンカ</v>
      </c>
      <c r="G54" s="13">
        <f>IF(入力!M27="","",入力!M27)</f>
        <v>525374655</v>
      </c>
      <c r="H54" s="13" t="str">
        <f>IF(入力!I27="","",入力!I27)</f>
        <v>真舟</v>
      </c>
      <c r="I54" s="13">
        <f>IF(入力!G27="","",入力!G27)</f>
        <v>5</v>
      </c>
      <c r="J54" s="13">
        <f>IF(入力!P27="","",入力!P27)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前間</v>
      </c>
      <c r="D55" s="13" t="str">
        <f>IF(入力!E30="","",入力!E30)</f>
        <v>心琴</v>
      </c>
      <c r="E55" s="13" t="str">
        <f>IF(入力!C29="","",入力!C29)</f>
        <v>マエマ</v>
      </c>
      <c r="F55" s="13" t="str">
        <f>IF(入力!E29="","",入力!E29)</f>
        <v>ミコト</v>
      </c>
      <c r="G55" s="13">
        <f>IF(入力!M29="","",入力!M29)</f>
        <v>523681595</v>
      </c>
      <c r="H55" s="13" t="str">
        <f>IF(入力!I29="","",入力!I29)</f>
        <v>真舟</v>
      </c>
      <c r="I55" s="13">
        <f>IF(入力!G29="","",入力!G29)</f>
        <v>4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山本</v>
      </c>
      <c r="D56" s="13" t="str">
        <f>IF(入力!E32="","",入力!E32)</f>
        <v>帆乃</v>
      </c>
      <c r="E56" s="13" t="str">
        <f>IF(入力!C31="","",入力!C31)</f>
        <v>ヤマモト</v>
      </c>
      <c r="F56" s="13" t="str">
        <f>IF(入力!E31="","",入力!E31)</f>
        <v>ホノ</v>
      </c>
      <c r="G56" s="13">
        <f>IF(入力!M31="","",入力!M31)</f>
        <v>524786954</v>
      </c>
      <c r="H56" s="13" t="str">
        <f>IF(入力!I31="","",入力!I31)</f>
        <v>真舟</v>
      </c>
      <c r="I56" s="13">
        <f>IF(入力!G31="","",入力!G31)</f>
        <v>4</v>
      </c>
      <c r="J56" s="13">
        <f>IF(入力!P31="","",入力!P31)</f>
        <v>133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湯本</v>
      </c>
      <c r="D57" s="13" t="str">
        <f>IF(入力!E34="","",入力!E34)</f>
        <v>杏莉</v>
      </c>
      <c r="E57" s="13" t="str">
        <f>IF(入力!C33="","",入力!C33)</f>
        <v>ユモト</v>
      </c>
      <c r="F57" s="13" t="str">
        <f>IF(入力!E33="","",入力!E33)</f>
        <v>アンリ</v>
      </c>
      <c r="G57" s="13">
        <f>IF(入力!M33="","",入力!M33)</f>
        <v>526604881</v>
      </c>
      <c r="H57" s="13" t="str">
        <f>IF(入力!I33="","",入力!I33)</f>
        <v>真舟</v>
      </c>
      <c r="I57" s="13">
        <f>IF(入力!G33="","",入力!G33)</f>
        <v>4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吉田</v>
      </c>
      <c r="D58" s="13" t="str">
        <f>IF(入力!E36="","",入力!E36)</f>
        <v>七望</v>
      </c>
      <c r="E58" s="13" t="str">
        <f>IF(入力!C35="","",入力!C35)</f>
        <v>ヨシダ</v>
      </c>
      <c r="F58" s="13" t="str">
        <f>IF(入力!E35="","",入力!E35)</f>
        <v>ナナミ</v>
      </c>
      <c r="G58" s="13">
        <f>IF(入力!M35="","",入力!M35)</f>
        <v>524162604</v>
      </c>
      <c r="H58" s="13" t="str">
        <f>IF(入力!I35="","",入力!I35)</f>
        <v>請西</v>
      </c>
      <c r="I58" s="13">
        <f>IF(入力!G35="","",入力!G35)</f>
        <v>3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上月</v>
      </c>
      <c r="D59" s="13" t="str">
        <f>IF(入力!E38="","",入力!E38)</f>
        <v>菜都</v>
      </c>
      <c r="E59" s="13" t="str">
        <f>IF(入力!C37="","",入力!C37)</f>
        <v>カミヅキ</v>
      </c>
      <c r="F59" s="13" t="str">
        <f>IF(入力!E37="","",入力!E37)</f>
        <v>ナツミ</v>
      </c>
      <c r="G59" s="13">
        <f>IF(入力!M37="","",入力!M37)</f>
        <v>525227647</v>
      </c>
      <c r="H59" s="13" t="str">
        <f>IF(入力!I37="","",入力!I37)</f>
        <v>真舟</v>
      </c>
      <c r="I59" s="13">
        <f>IF(入力!G37="","",入力!G37)</f>
        <v>3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園田</v>
      </c>
      <c r="D60" s="13" t="str">
        <f>IF(入力!E40="","",入力!E40)</f>
        <v>珠々</v>
      </c>
      <c r="E60" s="13" t="str">
        <f>IF(入力!C39="","",入力!C39)</f>
        <v>ソノダ</v>
      </c>
      <c r="F60" s="13" t="str">
        <f>IF(入力!E39="","",入力!E39)</f>
        <v>スズ</v>
      </c>
      <c r="G60" s="13">
        <f>IF(入力!M39="","",入力!M39)</f>
        <v>525482190</v>
      </c>
      <c r="H60" s="13" t="str">
        <f>IF(入力!I39="","",入力!I39)</f>
        <v>請西</v>
      </c>
      <c r="I60" s="13">
        <f>IF(入力!G39="","",入力!G39)</f>
        <v>3</v>
      </c>
      <c r="J60" s="13">
        <f>IF(入力!P39="","",入力!P39)</f>
        <v>125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鳴海</v>
      </c>
      <c r="D61" s="13" t="str">
        <f>IF(入力!E42="","",入力!E42)</f>
        <v>優季</v>
      </c>
      <c r="E61" s="13" t="str">
        <f>IF(入力!C41="","",入力!C41)</f>
        <v>ナルミ</v>
      </c>
      <c r="F61" s="13" t="str">
        <f>IF(入力!E41="","",入力!E41)</f>
        <v>ユリ</v>
      </c>
      <c r="G61" s="13">
        <f>IF(入力!M41="","",入力!M41)</f>
        <v>526584756</v>
      </c>
      <c r="H61" s="13" t="str">
        <f>IF(入力!I41="","",入力!I41)</f>
        <v>請西</v>
      </c>
      <c r="I61" s="13">
        <f>IF(入力!G41="","",入力!G41)</f>
        <v>3</v>
      </c>
      <c r="J61" s="13">
        <f>IF(入力!P41="","",入力!P41)</f>
        <v>127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千倉</v>
      </c>
      <c r="D62" s="13" t="str">
        <f>IF(入力!E44="","",入力!E44)</f>
        <v>優和</v>
      </c>
      <c r="E62" s="13" t="str">
        <f>IF(入力!C43="","",入力!C43)</f>
        <v>チクラ</v>
      </c>
      <c r="F62" s="13" t="str">
        <f>IF(入力!E43="","",入力!E43)</f>
        <v>ユワ</v>
      </c>
      <c r="G62" s="13">
        <f>IF(入力!M43="","",入力!M43)</f>
        <v>526569500</v>
      </c>
      <c r="H62" s="13" t="str">
        <f>IF(入力!I43="","",入力!I43)</f>
        <v>木更津第二</v>
      </c>
      <c r="I62" s="13">
        <f>IF(入力!G43="","",入力!G43)</f>
        <v>1</v>
      </c>
      <c r="J62" s="13">
        <f>IF(入力!P43="","",入力!P43)</f>
        <v>115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2025-12-31T02:06:19Z</dcterms:modified>
</cp:coreProperties>
</file>