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<sst xmlns="http://schemas.openxmlformats.org/spreadsheetml/2006/main" count="412" uniqueCount="279">
  <si>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</si>
  <si>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</si>
  <si>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</si>
  <si>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</si>
  <si>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</si>
  <si>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</si>
  <si>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</si>
  <si>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</si>
  <si>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</si>
  <si>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</si>
  <si>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</si>
  <si>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</si>
  <si>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</si>
  <si>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</si>
  <si>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</si>
  <si>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</si>
  <si>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</si>
  <si>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</si>
  <si>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</si>
  <si>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</si>
  <si>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</si>
  <si>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</si>
  <si>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</si>
  <si>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</si>
  <si>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</si>
  <si>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</si>
  <si>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</si>
  <si>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</si>
  <si>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</si>
  <si>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</si>
  <si>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</si>
  <si>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</si>
  <si>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</si>
  <si>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</si>
  <si>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</si>
  <si>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</si>
  <si>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</si>
  <si>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</si>
  <si>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</si>
  <si>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</si>
  <si>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</si>
  <si>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</si>
  <si>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</si>
  <si>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</si>
  <si>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</si>
  <si>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</si>
  <si>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</si>
  <si>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</si>
  <si>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</si>
  <si>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</si>
  <si>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</si>
  <si>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</si>
  <si>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</si>
  <si>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</si>
  <si>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</si>
  <si>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</si>
  <si>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</si>
  <si>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</si>
  <si>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</si>
  <si>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</si>
  <si>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</si>
  <si>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</si>
  <si>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</si>
  <si>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</si>
  <si>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</si>
  <si>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</si>
  <si>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</si>
  <si>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</si>
  <si>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</si>
  <si>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</si>
  <si>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</si>
  <si>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</si>
  <si>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</si>
  <si>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</si>
  <si>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</si>
  <si>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</si>
  <si>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</si>
  <si>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</si>
  <si>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</si>
  <si>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</si>
  <si>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</si>
  <si>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</si>
  <si>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</si>
  <si>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</si>
  <si>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</si>
  <si>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</si>
  <si>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</si>
  <si>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</si>
  <si>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</si>
  <si>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</si>
  <si>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</si>
  <si>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</si>
  <si>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</si>
  <si>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</si>
  <si>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</si>
  <si>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</si>
  <si>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</si>
  <si>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</si>
  <si>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</si>
  <si>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</si>
  <si>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</si>
  <si>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</si>
  <si>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</si>
  <si>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</si>
  <si>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</si>
  <si>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</si>
  <si>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</si>
  <si>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</si>
  <si>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</si>
  <si>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</si>
  <si>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</si>
  <si>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</si>
  <si>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</si>
  <si>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</si>
  <si>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</si>
  <si>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</si>
  <si>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</si>
  <si>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</si>
  <si>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</si>
  <si>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</si>
  <si>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</si>
  <si>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</si>
  <si>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</si>
  <si>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</si>
  <si>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</si>
  <si>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</si>
  <si>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</si>
  <si>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</si>
  <si>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</si>
  <si>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</si>
  <si>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</si>
  <si>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</si>
  <si>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</si>
  <si>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</si>
  <si>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</si>
  <si>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</si>
  <si>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</si>
  <si>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</si>
  <si>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</si>
  <si>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</si>
  <si>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</si>
  <si>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</si>
  <si>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</si>
  <si>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</si>
  <si>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</si>
  <si>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</si>
  <si>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</si>
  <si>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</si>
  <si>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</si>
  <si>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</si>
  <si>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</si>
  <si>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</si>
  <si>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</si>
  <si>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</si>
  <si>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</si>
  <si>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</si>
  <si>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</si>
  <si>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</si>
  <si>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</si>
  <si>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</si>
  <si>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</si>
  <si>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</si>
  <si>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</si>
  <si>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</si>
  <si>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</si>
  <si>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</si>
  <si>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</si>
  <si>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</si>
  <si>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</si>
  <si>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</si>
  <si>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</si>
  <si>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</si>
  <si>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</si>
  <si>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</si>
  <si>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</si>
  <si>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</si>
  <si>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</si>
  <si>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</si>
  <si>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</si>
  <si>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</si>
  <si>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</si>
  <si>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</si>
  <si>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</si>
  <si>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</si>
  <si>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</si>
  <si>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</si>
  <si>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</si>
  <si>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</si>
  <si>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</si>
  <si>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</si>
  <si>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</si>
  <si>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</si>
  <si>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</si>
  <si>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</si>
  <si>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</si>
  <si>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</si>
  <si>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</si>
  <si>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</si>
  <si>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</si>
  <si>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</si>
  <si>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</si>
  <si>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</si>
  <si>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</si>
  <si>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</si>
  <si>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タカネ</t>
    <phoneticPr fontId="2"/>
  </si>
  <si>
    <t>菊地</t>
    <rPh sb="0" eb="2">
      <t>キクチ</t>
    </rPh>
    <phoneticPr fontId="2"/>
  </si>
  <si>
    <t>静一郎</t>
    <rPh sb="0" eb="1">
      <t>セイ</t>
    </rPh>
    <rPh sb="1" eb="3">
      <t>イチロウ</t>
    </rPh>
    <phoneticPr fontId="2"/>
  </si>
  <si>
    <t>キクチ</t>
    <phoneticPr fontId="2"/>
  </si>
  <si>
    <t>セイイチロウ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</si>
  <si>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</si>
  <si>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</si>
  <si>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ヨダ</t>
    <phoneticPr fontId="2"/>
  </si>
  <si>
    <t>マサユキ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</si>
  <si>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</si>
  <si>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</si>
  <si>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ミネカワ</t>
    <phoneticPr fontId="2"/>
  </si>
  <si>
    <t>リエ</t>
    <phoneticPr fontId="2"/>
  </si>
  <si>
    <t>274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</si>
  <si>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</si>
  <si>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</si>
  <si>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090</t>
    <phoneticPr fontId="2"/>
  </si>
  <si>
    <t>3909</t>
    <phoneticPr fontId="2"/>
  </si>
  <si>
    <t>7720</t>
    <phoneticPr fontId="2"/>
  </si>
  <si>
    <t>セイイチロウ</t>
    <phoneticPr fontId="2"/>
  </si>
  <si>
    <t>0814</t>
    <phoneticPr fontId="2"/>
  </si>
  <si>
    <t>船橋市新高根3-3-3</t>
    <phoneticPr fontId="2"/>
  </si>
  <si>
    <t>047</t>
    <phoneticPr fontId="2"/>
  </si>
  <si>
    <t>468</t>
    <phoneticPr fontId="2"/>
  </si>
  <si>
    <t>6126</t>
    <phoneticPr fontId="2"/>
  </si>
  <si>
    <t>0813</t>
    <phoneticPr fontId="2"/>
  </si>
  <si>
    <t>船橋市南三咲3-2-14-206</t>
    <rPh sb="0" eb="3">
      <t>フナバシシ</t>
    </rPh>
    <rPh sb="3" eb="6">
      <t>ミナミミサキ</t>
    </rPh>
    <phoneticPr fontId="2"/>
  </si>
  <si>
    <t>0804</t>
    <phoneticPr fontId="2"/>
  </si>
  <si>
    <t>船橋市みやぎ台2-13-10</t>
    <rPh sb="0" eb="3">
      <t>フナバシシ</t>
    </rPh>
    <rPh sb="6" eb="7">
      <t>ダイ</t>
    </rPh>
    <phoneticPr fontId="2"/>
  </si>
  <si>
    <t>047</t>
    <phoneticPr fontId="2"/>
  </si>
  <si>
    <t>447</t>
    <phoneticPr fontId="2"/>
  </si>
  <si>
    <t>3117</t>
    <phoneticPr fontId="2"/>
  </si>
  <si>
    <t>440</t>
    <phoneticPr fontId="2"/>
  </si>
  <si>
    <t>4015</t>
    <phoneticPr fontId="2"/>
  </si>
  <si>
    <t>渡邊</t>
    <rPh sb="0" eb="2">
      <t>ワタナベ</t>
    </rPh>
    <phoneticPr fontId="2"/>
  </si>
  <si>
    <t>希海</t>
    <rPh sb="0" eb="1">
      <t>ノゾミ</t>
    </rPh>
    <rPh sb="1" eb="2">
      <t>ウミ</t>
    </rPh>
    <phoneticPr fontId="2"/>
  </si>
  <si>
    <t>安孫子</t>
    <rPh sb="0" eb="3">
      <t>アビコ</t>
    </rPh>
    <phoneticPr fontId="2"/>
  </si>
  <si>
    <t>珠羽</t>
    <rPh sb="0" eb="1">
      <t>シュ</t>
    </rPh>
    <rPh sb="1" eb="2">
      <t>ハネ</t>
    </rPh>
    <phoneticPr fontId="2"/>
  </si>
  <si>
    <t>髙梨</t>
    <rPh sb="0" eb="2">
      <t>タカナシ</t>
    </rPh>
    <phoneticPr fontId="2"/>
  </si>
  <si>
    <t>颯邑</t>
    <rPh sb="0" eb="1">
      <t>ソウ</t>
    </rPh>
    <rPh sb="1" eb="2">
      <t>ムラ</t>
    </rPh>
    <phoneticPr fontId="2"/>
  </si>
  <si>
    <t>石本</t>
    <rPh sb="0" eb="2">
      <t>イシモト</t>
    </rPh>
    <phoneticPr fontId="2"/>
  </si>
  <si>
    <t>夢叶</t>
    <rPh sb="0" eb="1">
      <t>ユメ</t>
    </rPh>
    <rPh sb="1" eb="2">
      <t>カナ</t>
    </rPh>
    <phoneticPr fontId="2"/>
  </si>
  <si>
    <t>井上</t>
    <rPh sb="0" eb="2">
      <t>イノウエ</t>
    </rPh>
    <phoneticPr fontId="2"/>
  </si>
  <si>
    <t>莉月</t>
    <rPh sb="0" eb="1">
      <t>リ</t>
    </rPh>
    <rPh sb="1" eb="2">
      <t>ツキ</t>
    </rPh>
    <phoneticPr fontId="2"/>
  </si>
  <si>
    <t>桒高</t>
    <rPh sb="0" eb="1">
      <t>クワ</t>
    </rPh>
    <rPh sb="1" eb="2">
      <t>タカ</t>
    </rPh>
    <phoneticPr fontId="2"/>
  </si>
  <si>
    <t>佑輔</t>
    <rPh sb="0" eb="2">
      <t>ユウスケ</t>
    </rPh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</si>
  <si>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</si>
  <si>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</si>
  <si>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長谷川</t>
    <rPh sb="0" eb="3">
      <t>ハセガワ</t>
    </rPh>
    <phoneticPr fontId="2"/>
  </si>
  <si>
    <t>敦星</t>
    <rPh sb="0" eb="1">
      <t>アツ</t>
    </rPh>
    <rPh sb="1" eb="2">
      <t>ホシ</t>
    </rPh>
    <phoneticPr fontId="2"/>
  </si>
  <si>
    <t>ワタナベ</t>
    <phoneticPr fontId="2"/>
  </si>
  <si>
    <t>ノゾミ</t>
    <phoneticPr fontId="2"/>
  </si>
  <si>
    <t>アビコ</t>
    <phoneticPr fontId="2"/>
  </si>
  <si>
    <t>ミウ</t>
    <phoneticPr fontId="2"/>
  </si>
  <si>
    <t>タカナシ</t>
    <phoneticPr fontId="2"/>
  </si>
  <si>
    <t>ソラ</t>
    <phoneticPr fontId="2"/>
  </si>
  <si>
    <t>イシモト</t>
    <phoneticPr fontId="2"/>
  </si>
  <si>
    <t>ユメカ</t>
    <phoneticPr fontId="2"/>
  </si>
  <si>
    <t>イノウエ</t>
    <phoneticPr fontId="2"/>
  </si>
  <si>
    <t>リヅキ</t>
    <phoneticPr fontId="2"/>
  </si>
  <si>
    <t>クワタカ</t>
    <phoneticPr fontId="2"/>
  </si>
  <si>
    <t>ユウスケ</t>
    <phoneticPr fontId="2"/>
  </si>
  <si>
    <t>サカモト</t>
    <phoneticPr fontId="2"/>
  </si>
  <si>
    <t>ユズネ</t>
    <phoneticPr fontId="2"/>
  </si>
  <si>
    <t>ハセガワ</t>
    <phoneticPr fontId="2"/>
  </si>
  <si>
    <t>タイセイ</t>
    <phoneticPr fontId="2"/>
  </si>
  <si>
    <t>船橋市立高根東</t>
    <rPh sb="0" eb="4">
      <t>フナバシシリツ</t>
    </rPh>
    <rPh sb="4" eb="6">
      <t>タカネ</t>
    </rPh>
    <rPh sb="6" eb="7">
      <t>ヒガシ</t>
    </rPh>
    <phoneticPr fontId="2"/>
  </si>
  <si>
    <t>船橋市立高根東</t>
    <rPh sb="0" eb="4">
      <t>フナバシシリツ</t>
    </rPh>
    <rPh sb="4" eb="7">
      <t>タカネヒガシ</t>
    </rPh>
    <phoneticPr fontId="2"/>
  </si>
  <si>
    <t>船橋市立高根東</t>
    <rPh sb="0" eb="7">
      <t>フナバシシリツタカネヒガシ</t>
    </rPh>
    <phoneticPr fontId="2"/>
  </si>
  <si>
    <t>船橋市立高根</t>
    <rPh sb="0" eb="4">
      <t>フナバシシリツ</t>
    </rPh>
    <rPh sb="4" eb="6">
      <t>タカネ</t>
    </rPh>
    <phoneticPr fontId="2"/>
  </si>
  <si>
    <t>船橋市立金杉</t>
    <rPh sb="0" eb="4">
      <t>フナバシシリツ</t>
    </rPh>
    <rPh sb="4" eb="6">
      <t>カナスギ</t>
    </rPh>
    <phoneticPr fontId="2"/>
  </si>
  <si>
    <t>八千代市立阿蘇</t>
    <rPh sb="0" eb="4">
      <t>ヤチヨシ</t>
    </rPh>
    <rPh sb="4" eb="5">
      <t>リツ</t>
    </rPh>
    <rPh sb="5" eb="7">
      <t>アソ</t>
    </rPh>
    <phoneticPr fontId="2"/>
  </si>
  <si>
    <t>①</t>
    <phoneticPr fontId="2"/>
  </si>
  <si>
    <t>入部間もないメンバーが多いチームです。大きい声を出してボールを落とさないように頑張ります。</t>
    <rPh sb="0" eb="2">
      <t>ニュウブ</t>
    </rPh>
    <rPh sb="2" eb="3">
      <t>マ</t>
    </rPh>
    <rPh sb="11" eb="12">
      <t>オオ</t>
    </rPh>
    <rPh sb="19" eb="20">
      <t>オオ</t>
    </rPh>
    <rPh sb="22" eb="23">
      <t>コエ</t>
    </rPh>
    <rPh sb="24" eb="25">
      <t>ダ</t>
    </rPh>
    <rPh sb="31" eb="32">
      <t>オ</t>
    </rPh>
    <rPh sb="39" eb="41">
      <t>ガンバ</t>
    </rPh>
    <phoneticPr fontId="2"/>
  </si>
  <si>
    <t>習志野市立東習志野</t>
    <rPh sb="0" eb="5">
      <t>ナラシノシリツ</t>
    </rPh>
    <rPh sb="5" eb="6">
      <t>ヒガシ</t>
    </rPh>
    <rPh sb="6" eb="9">
      <t>ナラシノ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</si>
</sst>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G39" sqref="G39:H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204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161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186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431680811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>
        <v>431682296</v>
      </c>
      <c r="D5" s="253"/>
      <c r="E5" s="253"/>
      <c r="F5" s="253"/>
      <c r="G5" s="253"/>
      <c r="H5" s="253"/>
      <c r="I5" s="254"/>
      <c r="J5" s="225">
        <v>32001</v>
      </c>
      <c r="K5" s="225"/>
      <c r="L5" s="225"/>
      <c r="M5" s="225"/>
      <c r="N5" s="225"/>
      <c r="O5" s="225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7">
        <v>500095463</v>
      </c>
      <c r="H7" s="227"/>
      <c r="I7" s="227"/>
      <c r="J7" s="227"/>
      <c r="K7" s="227"/>
      <c r="L7" s="227"/>
      <c r="M7" s="227"/>
      <c r="N7" s="227"/>
      <c r="O7" s="227"/>
      <c r="P7" s="200" t="s">
        <v>72</v>
      </c>
      <c r="Q7" s="201"/>
      <c r="R7" s="165" t="s">
        <v>217</v>
      </c>
      <c r="S7" s="165"/>
      <c r="T7" s="165"/>
      <c r="U7" s="165"/>
      <c r="V7" s="50" t="s">
        <v>73</v>
      </c>
      <c r="W7" s="155" t="s">
        <v>229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233</v>
      </c>
      <c r="AM7" s="83"/>
      <c r="AN7" s="83"/>
      <c r="AO7" s="83"/>
      <c r="AP7" s="83"/>
      <c r="AQ7" s="83"/>
      <c r="AR7" s="83"/>
      <c r="AS7" s="59" t="s">
        <v>75</v>
      </c>
      <c r="AT7" s="77">
        <v>42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230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236</v>
      </c>
      <c r="AL8" s="85"/>
      <c r="AM8" s="85"/>
      <c r="AN8" s="85"/>
      <c r="AO8" s="60" t="s">
        <v>76</v>
      </c>
      <c r="AP8" s="85" t="s">
        <v>237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211</v>
      </c>
      <c r="D9" s="132"/>
      <c r="E9" s="171" t="s">
        <v>212</v>
      </c>
      <c r="F9" s="133"/>
      <c r="G9" s="227">
        <v>514917010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5" t="s">
        <v>217</v>
      </c>
      <c r="S9" s="165"/>
      <c r="T9" s="165"/>
      <c r="U9" s="165"/>
      <c r="V9" s="50" t="s">
        <v>73</v>
      </c>
      <c r="W9" s="155" t="s">
        <v>231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233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3"/>
      <c r="C10" s="172" t="s">
        <v>209</v>
      </c>
      <c r="D10" s="135"/>
      <c r="E10" s="173" t="s">
        <v>210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232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234</v>
      </c>
      <c r="AL10" s="85"/>
      <c r="AM10" s="85"/>
      <c r="AN10" s="85"/>
      <c r="AO10" s="60" t="s">
        <v>195</v>
      </c>
      <c r="AP10" s="85" t="s">
        <v>235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215</v>
      </c>
      <c r="D11" s="132"/>
      <c r="E11" s="171" t="s">
        <v>216</v>
      </c>
      <c r="F11" s="133"/>
      <c r="G11" s="227">
        <v>508156220</v>
      </c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 t="s">
        <v>217</v>
      </c>
      <c r="S11" s="165"/>
      <c r="T11" s="165"/>
      <c r="U11" s="165"/>
      <c r="V11" s="50" t="s">
        <v>73</v>
      </c>
      <c r="W11" s="155" t="s">
        <v>218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220</v>
      </c>
      <c r="AM11" s="83"/>
      <c r="AN11" s="83"/>
      <c r="AO11" s="83"/>
      <c r="AP11" s="83"/>
      <c r="AQ11" s="83"/>
      <c r="AR11" s="83"/>
      <c r="AS11" s="59" t="s">
        <v>194</v>
      </c>
      <c r="AT11" s="78">
        <v>56</v>
      </c>
    </row>
    <row r="12" spans="1:51" ht="18" customHeight="1">
      <c r="A12" s="96"/>
      <c r="B12" s="163"/>
      <c r="C12" s="172" t="s">
        <v>213</v>
      </c>
      <c r="D12" s="135"/>
      <c r="E12" s="173" t="s">
        <v>214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219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221</v>
      </c>
      <c r="AL12" s="85"/>
      <c r="AM12" s="85"/>
      <c r="AN12" s="85"/>
      <c r="AO12" s="60" t="s">
        <v>195</v>
      </c>
      <c r="AP12" s="85" t="s">
        <v>222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207</v>
      </c>
      <c r="D13" s="132"/>
      <c r="E13" s="171" t="s">
        <v>223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205</v>
      </c>
      <c r="D14" s="135"/>
      <c r="E14" s="173" t="s">
        <v>206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215</v>
      </c>
      <c r="D15" s="132"/>
      <c r="E15" s="171" t="s">
        <v>216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217</v>
      </c>
      <c r="S15" s="165"/>
      <c r="T15" s="165"/>
      <c r="U15" s="165"/>
      <c r="V15" s="49" t="s">
        <v>73</v>
      </c>
      <c r="W15" s="155" t="s">
        <v>224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226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63"/>
      <c r="C16" s="172" t="s">
        <v>213</v>
      </c>
      <c r="D16" s="135"/>
      <c r="E16" s="173" t="s">
        <v>214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227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船橋市新高根3-3-3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047-468-6126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>
        <v>90</v>
      </c>
      <c r="D21" s="232"/>
      <c r="E21" s="232">
        <v>3909</v>
      </c>
      <c r="F21" s="232"/>
      <c r="G21" s="232">
        <v>7720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276</v>
      </c>
      <c r="C25" s="170" t="s">
        <v>254</v>
      </c>
      <c r="D25" s="132"/>
      <c r="E25" s="171" t="s">
        <v>255</v>
      </c>
      <c r="F25" s="133"/>
      <c r="G25" s="119">
        <v>5</v>
      </c>
      <c r="H25" s="120"/>
      <c r="I25" s="223" t="s">
        <v>274</v>
      </c>
      <c r="J25" s="123"/>
      <c r="K25" s="123"/>
      <c r="L25" s="120"/>
      <c r="M25" s="119">
        <v>516237900</v>
      </c>
      <c r="N25" s="123"/>
      <c r="O25" s="120"/>
      <c r="P25" s="119">
        <v>146</v>
      </c>
      <c r="Q25" s="123"/>
      <c r="R25" s="123"/>
      <c r="S25" s="123"/>
      <c r="T25" s="125"/>
      <c r="U25" s="1"/>
      <c r="V25" s="1"/>
      <c r="W25" s="1"/>
      <c r="X25" s="1"/>
      <c r="Y25" s="234">
        <v>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238</v>
      </c>
      <c r="D26" s="135"/>
      <c r="E26" s="173" t="s">
        <v>239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256</v>
      </c>
      <c r="D27" s="132"/>
      <c r="E27" s="171" t="s">
        <v>257</v>
      </c>
      <c r="F27" s="133"/>
      <c r="G27" s="119">
        <v>5</v>
      </c>
      <c r="H27" s="120"/>
      <c r="I27" s="223" t="s">
        <v>270</v>
      </c>
      <c r="J27" s="123"/>
      <c r="K27" s="123"/>
      <c r="L27" s="120"/>
      <c r="M27" s="119">
        <v>519029851</v>
      </c>
      <c r="N27" s="123"/>
      <c r="O27" s="120"/>
      <c r="P27" s="119">
        <v>149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240</v>
      </c>
      <c r="D28" s="135"/>
      <c r="E28" s="173" t="s">
        <v>241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258</v>
      </c>
      <c r="D29" s="132"/>
      <c r="E29" s="171" t="s">
        <v>259</v>
      </c>
      <c r="F29" s="133"/>
      <c r="G29" s="119">
        <v>5</v>
      </c>
      <c r="H29" s="120"/>
      <c r="I29" s="223" t="s">
        <v>270</v>
      </c>
      <c r="J29" s="123"/>
      <c r="K29" s="123"/>
      <c r="L29" s="120"/>
      <c r="M29" s="119">
        <v>519763755</v>
      </c>
      <c r="N29" s="123"/>
      <c r="O29" s="120"/>
      <c r="P29" s="119">
        <v>147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242</v>
      </c>
      <c r="D30" s="135"/>
      <c r="E30" s="173" t="s">
        <v>243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260</v>
      </c>
      <c r="D31" s="132"/>
      <c r="E31" s="171" t="s">
        <v>261</v>
      </c>
      <c r="F31" s="133"/>
      <c r="G31" s="119">
        <v>5</v>
      </c>
      <c r="H31" s="120"/>
      <c r="I31" s="223" t="s">
        <v>271</v>
      </c>
      <c r="J31" s="123"/>
      <c r="K31" s="123"/>
      <c r="L31" s="120"/>
      <c r="M31" s="119">
        <v>519811159</v>
      </c>
      <c r="N31" s="123"/>
      <c r="O31" s="120"/>
      <c r="P31" s="119">
        <v>149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244</v>
      </c>
      <c r="D32" s="135"/>
      <c r="E32" s="173" t="s">
        <v>245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262</v>
      </c>
      <c r="D33" s="132"/>
      <c r="E33" s="171" t="s">
        <v>263</v>
      </c>
      <c r="F33" s="133"/>
      <c r="G33" s="119">
        <v>4</v>
      </c>
      <c r="H33" s="120"/>
      <c r="I33" s="223" t="s">
        <v>272</v>
      </c>
      <c r="J33" s="123"/>
      <c r="K33" s="123"/>
      <c r="L33" s="120"/>
      <c r="M33" s="119">
        <v>519029868</v>
      </c>
      <c r="N33" s="123"/>
      <c r="O33" s="120"/>
      <c r="P33" s="119">
        <v>124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246</v>
      </c>
      <c r="D34" s="135"/>
      <c r="E34" s="173" t="s">
        <v>247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264</v>
      </c>
      <c r="D35" s="132"/>
      <c r="E35" s="171" t="s">
        <v>265</v>
      </c>
      <c r="F35" s="133"/>
      <c r="G35" s="119">
        <v>3</v>
      </c>
      <c r="H35" s="120"/>
      <c r="I35" s="223" t="s">
        <v>273</v>
      </c>
      <c r="J35" s="123"/>
      <c r="K35" s="123"/>
      <c r="L35" s="120"/>
      <c r="M35" s="119">
        <v>518819804</v>
      </c>
      <c r="N35" s="123"/>
      <c r="O35" s="120"/>
      <c r="P35" s="119">
        <v>123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248</v>
      </c>
      <c r="D36" s="135"/>
      <c r="E36" s="173" t="s">
        <v>249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266</v>
      </c>
      <c r="D37" s="132"/>
      <c r="E37" s="171" t="s">
        <v>267</v>
      </c>
      <c r="F37" s="133"/>
      <c r="G37" s="119">
        <v>1</v>
      </c>
      <c r="H37" s="120"/>
      <c r="I37" s="223" t="s">
        <v>275</v>
      </c>
      <c r="J37" s="123"/>
      <c r="K37" s="123"/>
      <c r="L37" s="120"/>
      <c r="M37" s="119">
        <v>519833724</v>
      </c>
      <c r="N37" s="123"/>
      <c r="O37" s="120"/>
      <c r="P37" s="119">
        <v>126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250</v>
      </c>
      <c r="D38" s="135"/>
      <c r="E38" s="173" t="s">
        <v>251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268</v>
      </c>
      <c r="D39" s="132"/>
      <c r="E39" s="171" t="s">
        <v>269</v>
      </c>
      <c r="F39" s="133"/>
      <c r="G39" s="119">
        <v>2</v>
      </c>
      <c r="H39" s="120"/>
      <c r="I39" s="223" t="s">
        <v>278</v>
      </c>
      <c r="J39" s="123"/>
      <c r="K39" s="123"/>
      <c r="L39" s="120"/>
      <c r="M39" s="119">
        <v>519915017</v>
      </c>
      <c r="N39" s="123"/>
      <c r="O39" s="120"/>
      <c r="P39" s="119">
        <v>131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252</v>
      </c>
      <c r="D40" s="135"/>
      <c r="E40" s="173" t="s">
        <v>253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277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45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高根バレーボールクラブ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 t="str">
        <f>IF(入力!C4="","",IF(入力!C5="",入力!C4,入力!C4&amp;"　　"&amp;入力!C5))</f>
        <v>431680811　　431682296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菊地　静一郎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500095463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余田　正行</v>
      </c>
      <c r="D9" s="266"/>
      <c r="E9" s="266"/>
      <c r="F9" s="266"/>
      <c r="G9" s="272">
        <f>IF(入力!G9="","",入力!G9)</f>
        <v>514917010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峯川　理恵</v>
      </c>
      <c r="D11" s="266"/>
      <c r="E11" s="266"/>
      <c r="F11" s="266"/>
      <c r="G11" s="272">
        <f>IF(入力!G11="","",入力!G11)</f>
        <v>508156220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菊地　静一郎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峯川　理恵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船橋市新高根3-3-3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047-468-6126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90－3909－7720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渡邊　希海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船橋市立金杉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516237900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安孫子　珠羽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船橋市立高根東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519029851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髙梨　颯邑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船橋市立高根東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519763755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石本　夢叶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船橋市立高根東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519811159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井上　莉月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船橋市立高根東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519029868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桒高　佑輔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船橋市立高根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518819804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坂元　柚寧</v>
      </c>
      <c r="D37" s="266"/>
      <c r="E37" s="266"/>
      <c r="F37" s="266"/>
      <c r="G37" s="264">
        <f>IF(入力!G37="","",入力!G37)</f>
        <v>1</v>
      </c>
      <c r="H37" s="264" t="str">
        <f>IF(入力!H37="","",入力!H37)</f>
        <v/>
      </c>
      <c r="I37" s="264" t="str">
        <f>IF(入力!I37="","",入力!I37)</f>
        <v>八千代市立阿蘇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519833724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長谷川　敦星</v>
      </c>
      <c r="D39" s="266"/>
      <c r="E39" s="266"/>
      <c r="F39" s="266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習志野市立東習志野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519915017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タカネ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船橋市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総武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高根バレーボールクラブ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(男女混合)</v>
      </c>
      <c r="V17" s="388"/>
      <c r="W17" s="388"/>
      <c r="X17" s="389"/>
      <c r="Y17" s="413">
        <f>IF(入力!C4="","",入力!C4)</f>
        <v>431680811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東船橋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キクチ　セイイチロウ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42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274</v>
      </c>
      <c r="AC22" s="332"/>
      <c r="AD22" s="332"/>
      <c r="AE22" s="332"/>
      <c r="AF22" s="16" t="s">
        <v>73</v>
      </c>
      <c r="AG22" s="332" t="str">
        <f>IF(入力!W7="","",入力!W7)</f>
        <v>0813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047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菊地　静一郎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船橋市南三咲3-2-14-206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440</v>
      </c>
      <c r="AY23" s="322"/>
      <c r="AZ23" s="322"/>
      <c r="BA23" s="322"/>
      <c r="BB23" s="19" t="s">
        <v>76</v>
      </c>
      <c r="BC23" s="322" t="str">
        <f>IF(入力!AP8="","",入力!AP8)</f>
        <v>4015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ヨダ　マサユキ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44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274</v>
      </c>
      <c r="AC24" s="332"/>
      <c r="AD24" s="332"/>
      <c r="AE24" s="332"/>
      <c r="AF24" s="16" t="s">
        <v>73</v>
      </c>
      <c r="AG24" s="332" t="str">
        <f>IF(入力!W9="","",入力!W9)</f>
        <v>0804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047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余田　正行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船橋市みやぎ台2-13-10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447</v>
      </c>
      <c r="AY25" s="322"/>
      <c r="AZ25" s="322"/>
      <c r="BA25" s="322"/>
      <c r="BB25" s="19" t="s">
        <v>76</v>
      </c>
      <c r="BC25" s="322" t="str">
        <f>IF(入力!AP10="","",入力!AP10)</f>
        <v>3117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ミネカワ　リエ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56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274</v>
      </c>
      <c r="AC26" s="332"/>
      <c r="AD26" s="332"/>
      <c r="AE26" s="332"/>
      <c r="AF26" s="16" t="s">
        <v>73</v>
      </c>
      <c r="AG26" s="332" t="str">
        <f>IF(入力!W11="","",入力!W11)</f>
        <v>0814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090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峯川　理恵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船橋市新高根3-3-3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3909</v>
      </c>
      <c r="AY27" s="322"/>
      <c r="AZ27" s="322"/>
      <c r="BA27" s="322"/>
      <c r="BB27" s="19" t="s">
        <v>76</v>
      </c>
      <c r="BC27" s="322" t="str">
        <f>IF(入力!AP12="","",入力!AP12)</f>
        <v>7720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ミネカワ　リエ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>
        <f>IF(入力!AT15="","",入力!AT15)</f>
        <v>56</v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274</v>
      </c>
      <c r="AC28" s="332"/>
      <c r="AD28" s="332"/>
      <c r="AE28" s="332"/>
      <c r="AF28" s="16" t="s">
        <v>73</v>
      </c>
      <c r="AG28" s="332" t="str">
        <f>IF(入力!W15="","",入力!W15)</f>
        <v>0814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047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峯川　理恵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船橋市新高根3-3-3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468</v>
      </c>
      <c r="AY29" s="334"/>
      <c r="AZ29" s="334"/>
      <c r="BA29" s="334"/>
      <c r="BB29" s="73" t="s">
        <v>76</v>
      </c>
      <c r="BC29" s="334" t="str">
        <f>IF(入力!AP16="","",入力!AP16)</f>
        <v>6126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ワタナベ　ノゾミ
渡邊　希海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船橋市立金杉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516237900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146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アビコ　ミウ
安孫子　珠羽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船橋市立高根東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519029851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149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タカナシ　ソラ
髙梨　颯邑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船橋市立高根東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519763755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147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イシモト　ユメカ
石本　夢叶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船橋市立高根東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519811159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149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イノウエ　リヅキ
井上　莉月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船橋市立高根東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519029868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124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クワタカ　ユウスケ
桒高　佑輔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3</v>
      </c>
      <c r="R44" s="295"/>
      <c r="S44" s="296"/>
      <c r="T44" s="300" t="str">
        <f>IF(入力!I35="","",入力!I35)</f>
        <v>船橋市立高根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518819804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123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サカモト　ユズネ
坂元　柚寧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1</v>
      </c>
      <c r="R46" s="295"/>
      <c r="S46" s="296"/>
      <c r="T46" s="300" t="str">
        <f>IF(入力!I37="","",入力!I37)</f>
        <v>八千代市立阿蘇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519833724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126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ハセガワ　タイセイ
長谷川　敦星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2</v>
      </c>
      <c r="R48" s="295"/>
      <c r="S48" s="296"/>
      <c r="T48" s="300" t="str">
        <f>IF(入力!I39="","",入力!I39)</f>
        <v>習志野市立東習志野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519915017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131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高根バレーボールクラブ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431680811　　431682296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菊地　静一郎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500095463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余田　正行</v>
      </c>
      <c r="D9" s="266"/>
      <c r="E9" s="266"/>
      <c r="F9" s="266"/>
      <c r="G9" s="272">
        <f>IF(入力!G9="","",入力!G9)</f>
        <v>514917010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峯川　理恵</v>
      </c>
      <c r="D11" s="266"/>
      <c r="E11" s="266"/>
      <c r="F11" s="266"/>
      <c r="G11" s="272">
        <f>IF(入力!G11="","",入力!G11)</f>
        <v>508156220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菊地　静一郎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峯川　理恵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船橋市新高根3-3-3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047-468-6126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90－3909－7720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渡邊　希海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船橋市立金杉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516237900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安孫子　珠羽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船橋市立高根東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519029851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髙梨　颯邑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船橋市立高根東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519763755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石本　夢叶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船橋市立高根東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519811159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井上　莉月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船橋市立高根東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519029868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桒高　佑輔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船橋市立高根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518819804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坂元　柚寧</v>
      </c>
      <c r="D37" s="266"/>
      <c r="E37" s="266"/>
      <c r="F37" s="266"/>
      <c r="G37" s="264">
        <f>IF(入力!G37="","",入力!G37)</f>
        <v>1</v>
      </c>
      <c r="H37" s="264" t="str">
        <f>IF(入力!H37="","",入力!H37)</f>
        <v/>
      </c>
      <c r="I37" s="264" t="str">
        <f>IF(入力!I37="","",入力!I37)</f>
        <v>八千代市立阿蘇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519833724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長谷川　敦星</v>
      </c>
      <c r="D39" s="266"/>
      <c r="E39" s="266"/>
      <c r="F39" s="266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習志野市立東習志野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519915017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J9" sqref="J9:L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高根バレーボールクラブ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431680811　　431682296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菊地　静一郎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500095463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余田　正行</v>
      </c>
      <c r="D9" s="266"/>
      <c r="E9" s="266"/>
      <c r="F9" s="266"/>
      <c r="G9" s="272">
        <f>IF(入力!G9="","",入力!G9)</f>
        <v>514917010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峯川　理恵</v>
      </c>
      <c r="D11" s="266"/>
      <c r="E11" s="266"/>
      <c r="F11" s="266"/>
      <c r="G11" s="272">
        <f>IF(入力!G11="","",入力!G11)</f>
        <v>508156220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菊地　静一郎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峯川　理恵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船橋市新高根3-3-3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047-468-6126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90－3909－7720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渡邊　希海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船橋市立金杉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516237900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安孫子　珠羽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船橋市立高根東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519029851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髙梨　颯邑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船橋市立高根東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519763755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石本　夢叶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船橋市立高根東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519811159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井上　莉月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船橋市立高根東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519029868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桒高　佑輔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船橋市立高根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518819804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坂元　柚寧</v>
      </c>
      <c r="D37" s="266"/>
      <c r="E37" s="266"/>
      <c r="F37" s="266"/>
      <c r="G37" s="264">
        <f>IF(入力!G37="","",入力!G37)</f>
        <v>1</v>
      </c>
      <c r="H37" s="264" t="str">
        <f>IF(入力!H37="","",入力!H37)</f>
        <v/>
      </c>
      <c r="I37" s="264" t="str">
        <f>IF(入力!I37="","",入力!I37)</f>
        <v>八千代市立阿蘇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519833724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長谷川　敦星</v>
      </c>
      <c r="D39" s="266"/>
      <c r="E39" s="266"/>
      <c r="F39" s="266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習志野市立東習志野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519915017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9</v>
      </c>
      <c r="J5" s="444" t="str">
        <f>IF(入力!A55="","",入力!A55)</f>
        <v>入部間もないメンバーが多いチームです。大きい声を出してボールを落とさないように頑張ります。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32001</v>
      </c>
      <c r="B7" s="33" t="str">
        <f>IF(入力!C3="","",入力!C3)</f>
        <v>高根バレーボールクラブ</v>
      </c>
      <c r="C7" s="33" t="str">
        <f>IF(入力!C2="","",入力!C2)</f>
        <v>タカネ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東船橋</v>
      </c>
      <c r="T7" s="33"/>
      <c r="U7" s="33">
        <f>IF(入力!C4="","",入力!C4)</f>
        <v>431680811</v>
      </c>
      <c r="V7" s="33">
        <f>IF(入力!C5="","",入力!C5)</f>
        <v>431682296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菊地</v>
      </c>
      <c r="D16" s="33" t="str">
        <f>IF(入力!E8="","",入力!E8)</f>
        <v>静一郎</v>
      </c>
      <c r="E16" s="33" t="str">
        <f>IF(入力!C7="","",入力!C7)</f>
        <v>キクチ</v>
      </c>
      <c r="F16" s="33" t="str">
        <f>IF(入力!E7="","",入力!E7)</f>
        <v>セイイチロウ</v>
      </c>
      <c r="G16" s="33">
        <f>IF(入力!G7="","",入力!G7)</f>
        <v>500095463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0813</v>
      </c>
      <c r="T16" s="33" t="str">
        <f>IF(入力!P8="","",入力!P8)</f>
        <v>船橋市南三咲3-2-14-206</v>
      </c>
      <c r="U16" s="33" t="str">
        <f>IF(入力!AL7="","",入力!AL7)</f>
        <v>047</v>
      </c>
      <c r="V16" s="33" t="str">
        <f>IF(入力!AK8="","",入力!AK8)</f>
        <v>440</v>
      </c>
      <c r="W16" s="33" t="str">
        <f>IF(入力!AP8="","",入力!AP8)</f>
        <v>4015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余田</v>
      </c>
      <c r="D17" s="33" t="str">
        <f>IF(入力!E10="","",入力!E10)</f>
        <v>正行</v>
      </c>
      <c r="E17" s="33" t="str">
        <f>IF(入力!C9="","",入力!C9)</f>
        <v>ヨダ</v>
      </c>
      <c r="F17" s="33" t="str">
        <f>IF(入力!E9="","",入力!E9)</f>
        <v>マサユキ</v>
      </c>
      <c r="G17" s="33">
        <f>IF(入力!G9="","",入力!G9)</f>
        <v>514917010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0804</v>
      </c>
      <c r="T17" s="33" t="str">
        <f>IF(入力!P10="","",入力!P10)</f>
        <v>船橋市みやぎ台2-13-10</v>
      </c>
      <c r="U17" s="33" t="str">
        <f>IF(入力!AL9="","",入力!AL9)</f>
        <v>047</v>
      </c>
      <c r="V17" s="33" t="str">
        <f>IF(入力!AK10="","",入力!AK10)</f>
        <v>447</v>
      </c>
      <c r="W17" s="33" t="str">
        <f>IF(入力!AP10="","",入力!AP10)</f>
        <v>3117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峯川</v>
      </c>
      <c r="D20" s="33" t="str">
        <f>IF(入力!E12="","",入力!E12)</f>
        <v>理恵</v>
      </c>
      <c r="E20" s="33" t="str">
        <f>IF(入力!C11="","",入力!C11)</f>
        <v>ミネカワ</v>
      </c>
      <c r="F20" s="33" t="str">
        <f>IF(入力!E11="","",入力!E11)</f>
        <v>リエ</v>
      </c>
      <c r="G20" s="33">
        <f>IF(入力!G11="","",入力!G11)</f>
        <v>508156220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56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0814</v>
      </c>
      <c r="T20" s="33" t="str">
        <f>IF(入力!P12="","",入力!P12)</f>
        <v>船橋市新高根3-3-3</v>
      </c>
      <c r="U20" s="33" t="str">
        <f>IF(入力!AL11="","",入力!AL11)</f>
        <v>090</v>
      </c>
      <c r="V20" s="33" t="str">
        <f>IF(入力!AK12="","",入力!AK12)</f>
        <v>3909</v>
      </c>
      <c r="W20" s="33" t="str">
        <f>IF(入力!AP12="","",入力!AP12)</f>
        <v>7720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>
        <f>IF(入力!C21="","",入力!C21)</f>
        <v>90</v>
      </c>
      <c r="O22" s="33">
        <f>IF(入力!E21="","",入力!E21)</f>
        <v>3909</v>
      </c>
      <c r="P22" s="33">
        <f>IF(入力!G21="","",入力!G21)</f>
        <v>7720</v>
      </c>
      <c r="Q22" s="33"/>
      <c r="R22" s="33" t="str">
        <f>IF(入力!R15="","",入力!R15)</f>
        <v>274</v>
      </c>
      <c r="S22" s="33" t="str">
        <f>IF(入力!W15="","",入力!W15)</f>
        <v>0814</v>
      </c>
      <c r="T22" s="33" t="str">
        <f>IF(入力!P16="","",入力!P16)</f>
        <v>船橋市新高根3-3-3</v>
      </c>
      <c r="U22" s="33" t="str">
        <f>IF(入力!AL15="","",入力!AL15)</f>
        <v>047</v>
      </c>
      <c r="V22" s="33" t="str">
        <f>IF(入力!AK16="","",入力!AK16)</f>
        <v>468</v>
      </c>
      <c r="W22" s="33" t="str">
        <f>IF(入力!AP16="","",入力!AP16)</f>
        <v>6126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菊地</v>
      </c>
      <c r="D23" s="33" t="str">
        <f>IF(入力!$E$14="","",入力!$E$14)</f>
        <v>静一郎</v>
      </c>
      <c r="E23" s="33" t="str">
        <f>IF(入力!$C$13="","",入力!$C$13)</f>
        <v>キクチ</v>
      </c>
      <c r="F23" s="33" t="str">
        <f>IF(入力!$E$13="","",入力!$E$13)</f>
        <v>セイイチロウ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渡邊</v>
      </c>
      <c r="D24" s="75" t="str">
        <f>VLOOKUP($B$51,$A$53:$F$352,4)</f>
        <v>希海</v>
      </c>
      <c r="E24" s="75" t="str">
        <f>VLOOKUP($B$51,$A$53:$F$352,5)</f>
        <v>ワタナベ</v>
      </c>
      <c r="F24" s="75" t="str">
        <f>VLOOKUP($B$51,$A$53:$F$352,6)</f>
        <v>ノゾミ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渡邊</v>
      </c>
      <c r="D53" s="33" t="str">
        <f>IF(入力!E26="","",入力!E26)</f>
        <v>希海</v>
      </c>
      <c r="E53" s="33" t="str">
        <f>IF(入力!C25="","",入力!C25)</f>
        <v>ワタナベ</v>
      </c>
      <c r="F53" s="33" t="str">
        <f>IF(入力!E25="","",入力!E25)</f>
        <v>ノゾミ</v>
      </c>
      <c r="G53" s="33">
        <f>IF(入力!M25="","",入力!M25)</f>
        <v>516237900</v>
      </c>
      <c r="H53" s="33" t="str">
        <f>IF(入力!I25="","",入力!I25)</f>
        <v>船橋市立金杉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安孫子</v>
      </c>
      <c r="D54" s="33" t="str">
        <f>IF(入力!E28="","",入力!E28)</f>
        <v>珠羽</v>
      </c>
      <c r="E54" s="33" t="str">
        <f>IF(入力!C27="","",入力!C27)</f>
        <v>アビコ</v>
      </c>
      <c r="F54" s="33" t="str">
        <f>IF(入力!E27="","",入力!E27)</f>
        <v>ミウ</v>
      </c>
      <c r="G54" s="33">
        <f>IF(入力!M27="","",入力!M27)</f>
        <v>519029851</v>
      </c>
      <c r="H54" s="33" t="str">
        <f>IF(入力!I27="","",入力!I27)</f>
        <v>船橋市立高根東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髙梨</v>
      </c>
      <c r="D55" s="33" t="str">
        <f>IF(入力!E30="","",入力!E30)</f>
        <v>颯邑</v>
      </c>
      <c r="E55" s="33" t="str">
        <f>IF(入力!C29="","",入力!C29)</f>
        <v>タカナシ</v>
      </c>
      <c r="F55" s="33" t="str">
        <f>IF(入力!E29="","",入力!E29)</f>
        <v>ソラ</v>
      </c>
      <c r="G55" s="33">
        <f>IF(入力!M29="","",入力!M29)</f>
        <v>519763755</v>
      </c>
      <c r="H55" s="33" t="str">
        <f>IF(入力!I29="","",入力!I29)</f>
        <v>船橋市立高根東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石本</v>
      </c>
      <c r="D56" s="33" t="str">
        <f>IF(入力!E32="","",入力!E32)</f>
        <v>夢叶</v>
      </c>
      <c r="E56" s="33" t="str">
        <f>IF(入力!C31="","",入力!C31)</f>
        <v>イシモト</v>
      </c>
      <c r="F56" s="33" t="str">
        <f>IF(入力!E31="","",入力!E31)</f>
        <v>ユメカ</v>
      </c>
      <c r="G56" s="33">
        <f>IF(入力!M31="","",入力!M31)</f>
        <v>519811159</v>
      </c>
      <c r="H56" s="33" t="str">
        <f>IF(入力!I31="","",入力!I31)</f>
        <v>船橋市立高根東</v>
      </c>
      <c r="I56" s="33">
        <f>IF(入力!G31="","",入力!G31)</f>
        <v>5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井上</v>
      </c>
      <c r="D57" s="33" t="str">
        <f>IF(入力!E34="","",入力!E34)</f>
        <v>莉月</v>
      </c>
      <c r="E57" s="33" t="str">
        <f>IF(入力!C33="","",入力!C33)</f>
        <v>イノウエ</v>
      </c>
      <c r="F57" s="33" t="str">
        <f>IF(入力!E33="","",入力!E33)</f>
        <v>リヅキ</v>
      </c>
      <c r="G57" s="33">
        <f>IF(入力!M33="","",入力!M33)</f>
        <v>519029868</v>
      </c>
      <c r="H57" s="33" t="str">
        <f>IF(入力!I33="","",入力!I33)</f>
        <v>船橋市立高根東</v>
      </c>
      <c r="I57" s="33">
        <f>IF(入力!G33="","",入力!G33)</f>
        <v>4</v>
      </c>
      <c r="J57" s="33">
        <f>IF(入力!P33="","",入力!P33)</f>
        <v>124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桒高</v>
      </c>
      <c r="D58" s="33" t="str">
        <f>IF(入力!E36="","",入力!E36)</f>
        <v>佑輔</v>
      </c>
      <c r="E58" s="33" t="str">
        <f>IF(入力!C35="","",入力!C35)</f>
        <v>クワタカ</v>
      </c>
      <c r="F58" s="33" t="str">
        <f>IF(入力!E35="","",入力!E35)</f>
        <v>ユウスケ</v>
      </c>
      <c r="G58" s="33">
        <f>IF(入力!M35="","",入力!M35)</f>
        <v>518819804</v>
      </c>
      <c r="H58" s="33" t="str">
        <f>IF(入力!I35="","",入力!I35)</f>
        <v>船橋市立高根</v>
      </c>
      <c r="I58" s="33">
        <f>IF(入力!G35="","",入力!G35)</f>
        <v>3</v>
      </c>
      <c r="J58" s="33">
        <f>IF(入力!P35="","",入力!P35)</f>
        <v>123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坂元</v>
      </c>
      <c r="D59" s="33" t="str">
        <f>IF(入力!E38="","",入力!E38)</f>
        <v>柚寧</v>
      </c>
      <c r="E59" s="33" t="str">
        <f>IF(入力!C37="","",入力!C37)</f>
        <v>サカモト</v>
      </c>
      <c r="F59" s="33" t="str">
        <f>IF(入力!E37="","",入力!E37)</f>
        <v>ユズネ</v>
      </c>
      <c r="G59" s="33">
        <f>IF(入力!M37="","",入力!M37)</f>
        <v>519833724</v>
      </c>
      <c r="H59" s="33" t="str">
        <f>IF(入力!I37="","",入力!I37)</f>
        <v>八千代市立阿蘇</v>
      </c>
      <c r="I59" s="33">
        <f>IF(入力!G37="","",入力!G37)</f>
        <v>1</v>
      </c>
      <c r="J59" s="33">
        <f>IF(入力!P37="","",入力!P37)</f>
        <v>126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長谷川</v>
      </c>
      <c r="D60" s="33" t="str">
        <f>IF(入力!E40="","",入力!E40)</f>
        <v>敦星</v>
      </c>
      <c r="E60" s="33" t="str">
        <f>IF(入力!C39="","",入力!C39)</f>
        <v>ハセガワ</v>
      </c>
      <c r="F60" s="33" t="str">
        <f>IF(入力!E39="","",入力!E39)</f>
        <v>タイセイ</v>
      </c>
      <c r="G60" s="33">
        <f>IF(入力!M39="","",入力!M39)</f>
        <v>519915017</v>
      </c>
      <c r="H60" s="33" t="str">
        <f>IF(入力!I39="","",入力!I39)</f>
        <v>習志野市立東習志野</v>
      </c>
      <c r="I60" s="33">
        <f>IF(入力!G39="","",入力!G39)</f>
        <v>2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2020-01-27T11:50:43Z</dcterms:modified>
</cp:coreProperties>
</file>