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<sst xmlns="http://schemas.openxmlformats.org/spreadsheetml/2006/main" count="280" uniqueCount="221">
  <si>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</si>
  <si>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</si>
  <si>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</si>
  <si>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</si>
  <si>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</si>
  <si>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</si>
  <si>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</si>
  <si>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</si>
  <si>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</si>
  <si>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</si>
  <si>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</si>
  <si>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</si>
  <si>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</si>
  <si>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</si>
  <si>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</si>
  <si>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</si>
  <si>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</si>
  <si>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</si>
  <si>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</si>
  <si>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</si>
  <si>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</si>
  <si>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</si>
  <si>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</si>
  <si>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</si>
  <si>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</si>
  <si>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</si>
  <si>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</si>
  <si>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</si>
  <si>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</si>
  <si>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</si>
  <si>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</si>
  <si>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</si>
  <si>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</si>
  <si>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</si>
  <si>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</si>
  <si>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</si>
  <si>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</si>
  <si>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</si>
  <si>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</si>
  <si>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</si>
  <si>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</si>
  <si>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</si>
  <si>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</si>
  <si>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</si>
  <si>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</si>
  <si>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</si>
  <si>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</si>
  <si>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</si>
  <si>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</si>
  <si>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</si>
  <si>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</si>
  <si>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</si>
  <si>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</si>
  <si>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</si>
  <si>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</si>
  <si>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</si>
  <si>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</si>
  <si>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</si>
  <si>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</si>
  <si>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</si>
  <si>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</si>
  <si>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</si>
  <si>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</si>
  <si>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</si>
  <si>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</si>
  <si>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</si>
  <si>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</si>
  <si>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</si>
  <si>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</si>
  <si>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</si>
  <si>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</si>
  <si>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</si>
  <si>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</si>
  <si>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</si>
  <si>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</si>
  <si>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</si>
  <si>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</si>
  <si>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</si>
  <si>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</si>
  <si>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</si>
  <si>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</si>
  <si>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</si>
  <si>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</si>
  <si>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</si>
  <si>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</si>
  <si>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</si>
  <si>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</si>
  <si>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</si>
  <si>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</si>
  <si>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</si>
  <si>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</si>
  <si>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</si>
  <si>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</si>
  <si>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</si>
  <si>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</si>
  <si>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</si>
  <si>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</si>
  <si>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</si>
  <si>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</si>
  <si>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</si>
  <si>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</si>
  <si>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</si>
  <si>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</si>
  <si>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</si>
  <si>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</si>
  <si>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</si>
  <si>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</si>
  <si>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</si>
  <si>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</si>
  <si>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</si>
  <si>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</si>
  <si>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</si>
  <si>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</si>
  <si>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</si>
  <si>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</si>
  <si>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</si>
  <si>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</si>
  <si>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</si>
  <si>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</si>
  <si>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</si>
  <si>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</si>
  <si>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</si>
  <si>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</si>
  <si>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</si>
  <si>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</si>
  <si>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</si>
  <si>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</si>
  <si>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</si>
  <si>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</si>
  <si>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</si>
  <si>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</si>
  <si>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</si>
  <si>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</si>
  <si>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</si>
  <si>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総武線</t>
    <rPh sb="0" eb="3">
      <t>ソウブセン</t>
    </rPh>
    <phoneticPr fontId="2"/>
  </si>
  <si>
    <t>東船橋</t>
    <rPh sb="0" eb="1">
      <t>ヒガシ</t>
    </rPh>
    <rPh sb="1" eb="3">
      <t>フナバシ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</si>
  <si>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</si>
  <si>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</si>
  <si>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</si>
  <si>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</si>
  <si>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</si>
  <si>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マサユキ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</si>
  <si>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</si>
  <si>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</si>
  <si>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</si>
  <si>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</si>
  <si>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</si>
  <si>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</si>
  <si>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</si>
  <si>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</si>
  <si>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ミネカワ</t>
    <phoneticPr fontId="2"/>
  </si>
  <si>
    <t>リエ</t>
    <phoneticPr fontId="2"/>
  </si>
  <si>
    <t>船橋市南三咲3-2-14-206</t>
    <rPh sb="0" eb="3">
      <t>フナバシシ</t>
    </rPh>
    <rPh sb="3" eb="6">
      <t>ミナミミサキ</t>
    </rPh>
    <phoneticPr fontId="2"/>
  </si>
  <si>
    <t>船橋市南みやぎ台2-13-10</t>
    <rPh sb="0" eb="2">
      <t>フナバシ</t>
    </rPh>
    <rPh sb="2" eb="3">
      <t>シ</t>
    </rPh>
    <rPh sb="3" eb="4">
      <t>ミナミ</t>
    </rPh>
    <rPh sb="7" eb="8">
      <t>ダイ</t>
    </rPh>
    <phoneticPr fontId="2"/>
  </si>
  <si>
    <t>船橋市新高根3-3-3</t>
    <rPh sb="0" eb="3">
      <t>フナバシシ</t>
    </rPh>
    <rPh sb="3" eb="6">
      <t>シンタカネ</t>
    </rPh>
    <phoneticPr fontId="2"/>
  </si>
  <si>
    <t>ヨシダ</t>
    <phoneticPr fontId="2"/>
  </si>
  <si>
    <t>スバル</t>
    <phoneticPr fontId="2"/>
  </si>
  <si>
    <t>吉田</t>
    <rPh sb="0" eb="2">
      <t>ヨシダ</t>
    </rPh>
    <phoneticPr fontId="2"/>
  </si>
  <si>
    <t>透悠</t>
    <rPh sb="0" eb="1">
      <t>トオ</t>
    </rPh>
    <rPh sb="1" eb="2">
      <t>ユウ</t>
    </rPh>
    <phoneticPr fontId="2"/>
  </si>
  <si>
    <t>ｶｷｻﾞｷ</t>
    <phoneticPr fontId="2"/>
  </si>
  <si>
    <t>ユコ</t>
    <phoneticPr fontId="2"/>
  </si>
  <si>
    <t>柿﨑</t>
    <rPh sb="0" eb="2">
      <t>カキザキ</t>
    </rPh>
    <phoneticPr fontId="2"/>
  </si>
  <si>
    <t>結心</t>
    <rPh sb="0" eb="1">
      <t>ユイ</t>
    </rPh>
    <rPh sb="1" eb="2">
      <t>ココロ</t>
    </rPh>
    <phoneticPr fontId="2"/>
  </si>
  <si>
    <t>トムラ</t>
    <phoneticPr fontId="2"/>
  </si>
  <si>
    <t>ノゾミ</t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</si>
  <si>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</si>
  <si>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</si>
  <si>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サトウ</t>
    <phoneticPr fontId="2"/>
  </si>
  <si>
    <t>リュウト</t>
    <phoneticPr fontId="2"/>
  </si>
  <si>
    <t>佐藤</t>
    <rPh sb="0" eb="2">
      <t>サトウ</t>
    </rPh>
    <phoneticPr fontId="2"/>
  </si>
  <si>
    <t>琉斗</t>
    <rPh sb="0" eb="2">
      <t>リュウト</t>
    </rPh>
    <phoneticPr fontId="2"/>
  </si>
  <si>
    <t>トミヅカ</t>
    <phoneticPr fontId="2"/>
  </si>
  <si>
    <t>ミュウジ</t>
    <phoneticPr fontId="2"/>
  </si>
  <si>
    <t>富塚</t>
    <rPh sb="0" eb="2">
      <t>トミズカ</t>
    </rPh>
    <phoneticPr fontId="2"/>
  </si>
  <si>
    <t>美龍志</t>
    <rPh sb="0" eb="1">
      <t>ミ</t>
    </rPh>
    <rPh sb="1" eb="2">
      <t>リュウ</t>
    </rPh>
    <rPh sb="2" eb="3">
      <t>シ</t>
    </rPh>
    <phoneticPr fontId="2"/>
  </si>
  <si>
    <t>ヨコヤマ</t>
    <phoneticPr fontId="2"/>
  </si>
  <si>
    <t>アオ</t>
    <phoneticPr fontId="2"/>
  </si>
  <si>
    <t>横山</t>
    <rPh sb="0" eb="2">
      <t>ヨコヤマ</t>
    </rPh>
    <phoneticPr fontId="2"/>
  </si>
  <si>
    <t>碧</t>
    <rPh sb="0" eb="1">
      <t>アオ</t>
    </rPh>
    <phoneticPr fontId="2"/>
  </si>
  <si>
    <t>ヨダ</t>
    <phoneticPr fontId="2"/>
  </si>
  <si>
    <t>ヒロム</t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</si>
  <si>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</si>
  <si>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</si>
  <si>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</si>
  <si>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一颯</t>
    <rPh sb="0" eb="2">
      <t>イブキ</t>
    </rPh>
    <phoneticPr fontId="2"/>
  </si>
  <si>
    <t>ヤマグチ</t>
    <phoneticPr fontId="2"/>
  </si>
  <si>
    <t>トウマ</t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</si>
  <si>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</si>
  <si>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</si>
  <si>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千葉県山武市立南郷小学校</t>
    <rPh sb="0" eb="3">
      <t>チバケン</t>
    </rPh>
    <rPh sb="3" eb="12">
      <t>サンムシリツナンゴウショウガッコウ</t>
    </rPh>
    <phoneticPr fontId="2"/>
  </si>
  <si>
    <t>千葉県船橋市立金杉台小学校</t>
    <rPh sb="0" eb="3">
      <t>チバケン</t>
    </rPh>
    <rPh sb="3" eb="7">
      <t>フナバシシリツ</t>
    </rPh>
    <rPh sb="7" eb="13">
      <t>カナスギダイショウガッコウ</t>
    </rPh>
    <phoneticPr fontId="2"/>
  </si>
  <si>
    <t>千葉県船橋市立豊富小学校</t>
    <rPh sb="0" eb="3">
      <t>チバケン</t>
    </rPh>
    <rPh sb="3" eb="7">
      <t>フナバシシリツ</t>
    </rPh>
    <rPh sb="7" eb="9">
      <t>ホウフ</t>
    </rPh>
    <rPh sb="9" eb="12">
      <t>ショウガッコウ</t>
    </rPh>
    <phoneticPr fontId="2"/>
  </si>
  <si>
    <t>千葉県船橋市立高根東小学校</t>
    <rPh sb="0" eb="3">
      <t>チバケン</t>
    </rPh>
    <rPh sb="3" eb="7">
      <t>フナバシシリツ</t>
    </rPh>
    <rPh sb="7" eb="10">
      <t>タカネヒガシ</t>
    </rPh>
    <rPh sb="10" eb="13">
      <t>ショウガッコウ</t>
    </rPh>
    <phoneticPr fontId="2"/>
  </si>
  <si>
    <t>千葉県船橋市立三咲小学校</t>
    <rPh sb="0" eb="3">
      <t>チバケン</t>
    </rPh>
    <rPh sb="3" eb="7">
      <t>フナバシシリツ</t>
    </rPh>
    <rPh sb="7" eb="9">
      <t>ミサキ</t>
    </rPh>
    <rPh sb="9" eb="12">
      <t>ショウガッコウ</t>
    </rPh>
    <phoneticPr fontId="2"/>
  </si>
  <si>
    <t>千葉県船橋市立八木ケ谷小学校</t>
    <rPh sb="0" eb="3">
      <t>チバケン</t>
    </rPh>
    <rPh sb="3" eb="7">
      <t>フナバシシリツ</t>
    </rPh>
    <rPh sb="7" eb="9">
      <t>ヤギ</t>
    </rPh>
    <rPh sb="10" eb="11">
      <t>タニ</t>
    </rPh>
    <rPh sb="11" eb="14">
      <t>ショウガッコウ</t>
    </rPh>
    <phoneticPr fontId="2"/>
  </si>
  <si>
    <t>千葉県船橋市立高根小学校</t>
    <rPh sb="0" eb="3">
      <t>チバケン</t>
    </rPh>
    <rPh sb="3" eb="7">
      <t>フナバシシリツ</t>
    </rPh>
    <rPh sb="7" eb="9">
      <t>タカネ</t>
    </rPh>
    <rPh sb="9" eb="12">
      <t>ショウガッコウ</t>
    </rPh>
    <phoneticPr fontId="2"/>
  </si>
  <si>
    <t>タカネバレーボールチームクラブ</t>
    <phoneticPr fontId="2"/>
  </si>
  <si>
    <t>船橋市新高根3-3-3</t>
    <rPh sb="0" eb="6">
      <t>フナバシシシンタカネ</t>
    </rPh>
    <phoneticPr fontId="2"/>
  </si>
  <si>
    <t>4969</t>
    <phoneticPr fontId="2"/>
  </si>
  <si>
    <t>4771</t>
    <phoneticPr fontId="2"/>
  </si>
  <si>
    <t>090</t>
    <phoneticPr fontId="2"/>
  </si>
  <si>
    <t>1992</t>
    <phoneticPr fontId="2"/>
  </si>
  <si>
    <t>4184</t>
    <phoneticPr fontId="2"/>
  </si>
  <si>
    <t>3909</t>
    <phoneticPr fontId="2"/>
  </si>
  <si>
    <t>7720</t>
    <phoneticPr fontId="2"/>
  </si>
  <si>
    <t>090</t>
    <phoneticPr fontId="2"/>
  </si>
  <si>
    <t>274</t>
    <phoneticPr fontId="2"/>
  </si>
  <si>
    <t>0813</t>
    <phoneticPr fontId="2"/>
  </si>
  <si>
    <t>0804</t>
    <phoneticPr fontId="2"/>
  </si>
  <si>
    <t>274</t>
    <phoneticPr fontId="2"/>
  </si>
  <si>
    <t>0814</t>
    <phoneticPr fontId="2"/>
  </si>
  <si>
    <t>047</t>
    <phoneticPr fontId="2"/>
  </si>
  <si>
    <t>468</t>
    <phoneticPr fontId="2"/>
  </si>
  <si>
    <t>6126</t>
    <phoneticPr fontId="2"/>
  </si>
  <si>
    <t>①</t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</si>
  <si>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</si>
  <si>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</si>
  <si>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オクダ</t>
    <phoneticPr fontId="2"/>
  </si>
  <si>
    <t>アラタ</t>
    <phoneticPr fontId="2"/>
  </si>
  <si>
    <t>千葉県船橋市立飯山満小学校</t>
    <rPh sb="0" eb="7">
      <t>チバケンフナバシシリツ</t>
    </rPh>
    <rPh sb="7" eb="10">
      <t>ハサマ</t>
    </rPh>
    <rPh sb="10" eb="13">
      <t>ショウガッコウ</t>
    </rPh>
    <phoneticPr fontId="2"/>
  </si>
  <si>
    <t>関東大会出場を目指してがんばります！</t>
    <rPh sb="0" eb="4">
      <t>カントウタイカイ</t>
    </rPh>
    <rPh sb="4" eb="6">
      <t>シュツジョウ</t>
    </rPh>
    <rPh sb="7" eb="9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</si>
</sst>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0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6" t="s">
        <v>121</v>
      </c>
      <c r="B2" s="117"/>
      <c r="C2" s="118" t="s">
        <v>196</v>
      </c>
      <c r="D2" s="119"/>
      <c r="E2" s="119"/>
      <c r="F2" s="119"/>
      <c r="G2" s="119"/>
      <c r="H2" s="119"/>
      <c r="I2" s="120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3" t="s">
        <v>93</v>
      </c>
      <c r="K3" s="224"/>
      <c r="L3" s="224"/>
      <c r="M3" s="224"/>
      <c r="N3" s="224"/>
      <c r="O3" s="225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118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431680811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>
        <v>431682296</v>
      </c>
      <c r="D5" s="232"/>
      <c r="E5" s="232"/>
      <c r="F5" s="232"/>
      <c r="G5" s="232"/>
      <c r="H5" s="232"/>
      <c r="I5" s="233"/>
      <c r="J5" s="204">
        <v>32001</v>
      </c>
      <c r="K5" s="204"/>
      <c r="L5" s="204"/>
      <c r="M5" s="204"/>
      <c r="N5" s="204"/>
      <c r="O5" s="204"/>
      <c r="P5" s="172" t="s">
        <v>134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135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136</v>
      </c>
      <c r="D7" s="111"/>
      <c r="E7" s="150" t="s">
        <v>137</v>
      </c>
      <c r="F7" s="112"/>
      <c r="G7" s="206">
        <v>500095463</v>
      </c>
      <c r="H7" s="206"/>
      <c r="I7" s="206"/>
      <c r="J7" s="206"/>
      <c r="K7" s="206"/>
      <c r="L7" s="206"/>
      <c r="M7" s="206">
        <v>450081</v>
      </c>
      <c r="N7" s="206"/>
      <c r="O7" s="206"/>
      <c r="P7" s="179" t="s">
        <v>7</v>
      </c>
      <c r="Q7" s="180"/>
      <c r="R7" s="144" t="s">
        <v>206</v>
      </c>
      <c r="S7" s="144"/>
      <c r="T7" s="144"/>
      <c r="U7" s="144"/>
      <c r="V7" s="30" t="s">
        <v>8</v>
      </c>
      <c r="W7" s="134" t="s">
        <v>207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200</v>
      </c>
      <c r="AM7" s="62"/>
      <c r="AN7" s="62"/>
      <c r="AO7" s="62"/>
      <c r="AP7" s="62"/>
      <c r="AQ7" s="62"/>
      <c r="AR7" s="62"/>
      <c r="AS7" s="39" t="s">
        <v>10</v>
      </c>
      <c r="AT7" s="56">
        <v>45</v>
      </c>
    </row>
    <row r="8" spans="1:51" ht="18" customHeight="1">
      <c r="A8" s="75"/>
      <c r="B8" s="142"/>
      <c r="C8" s="151" t="s">
        <v>138</v>
      </c>
      <c r="D8" s="114"/>
      <c r="E8" s="152" t="s">
        <v>139</v>
      </c>
      <c r="F8" s="115"/>
      <c r="G8" s="206"/>
      <c r="H8" s="206"/>
      <c r="I8" s="206"/>
      <c r="J8" s="206"/>
      <c r="K8" s="206"/>
      <c r="L8" s="206"/>
      <c r="M8" s="206"/>
      <c r="N8" s="206"/>
      <c r="O8" s="206"/>
      <c r="P8" s="136" t="s">
        <v>152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198</v>
      </c>
      <c r="AL8" s="64"/>
      <c r="AM8" s="64"/>
      <c r="AN8" s="64"/>
      <c r="AO8" s="40" t="s">
        <v>11</v>
      </c>
      <c r="AP8" s="64" t="s">
        <v>199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140</v>
      </c>
      <c r="D9" s="111"/>
      <c r="E9" s="150" t="s">
        <v>141</v>
      </c>
      <c r="F9" s="112"/>
      <c r="G9" s="206">
        <v>514917010</v>
      </c>
      <c r="H9" s="206"/>
      <c r="I9" s="206"/>
      <c r="J9" s="206"/>
      <c r="K9" s="206"/>
      <c r="L9" s="206"/>
      <c r="M9" s="206">
        <v>450198</v>
      </c>
      <c r="N9" s="206"/>
      <c r="O9" s="206"/>
      <c r="P9" s="179" t="s">
        <v>7</v>
      </c>
      <c r="Q9" s="180"/>
      <c r="R9" s="144" t="s">
        <v>206</v>
      </c>
      <c r="S9" s="144"/>
      <c r="T9" s="144"/>
      <c r="U9" s="144"/>
      <c r="V9" s="30" t="s">
        <v>8</v>
      </c>
      <c r="W9" s="134" t="s">
        <v>208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200</v>
      </c>
      <c r="AM9" s="62"/>
      <c r="AN9" s="62"/>
      <c r="AO9" s="62"/>
      <c r="AP9" s="62"/>
      <c r="AQ9" s="62"/>
      <c r="AR9" s="62"/>
      <c r="AS9" s="39" t="s">
        <v>126</v>
      </c>
      <c r="AT9" s="57">
        <v>47</v>
      </c>
    </row>
    <row r="10" spans="1:51" ht="18" customHeight="1">
      <c r="A10" s="75"/>
      <c r="B10" s="142"/>
      <c r="C10" s="151" t="s">
        <v>142</v>
      </c>
      <c r="D10" s="114"/>
      <c r="E10" s="152" t="s">
        <v>143</v>
      </c>
      <c r="F10" s="115"/>
      <c r="G10" s="206"/>
      <c r="H10" s="206"/>
      <c r="I10" s="206"/>
      <c r="J10" s="206"/>
      <c r="K10" s="206"/>
      <c r="L10" s="206"/>
      <c r="M10" s="206"/>
      <c r="N10" s="206"/>
      <c r="O10" s="206"/>
      <c r="P10" s="136" t="s">
        <v>153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201</v>
      </c>
      <c r="AL10" s="64"/>
      <c r="AM10" s="64"/>
      <c r="AN10" s="64"/>
      <c r="AO10" s="40" t="s">
        <v>127</v>
      </c>
      <c r="AP10" s="64" t="s">
        <v>202</v>
      </c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49" t="s">
        <v>144</v>
      </c>
      <c r="D11" s="111"/>
      <c r="E11" s="150" t="s">
        <v>145</v>
      </c>
      <c r="F11" s="112"/>
      <c r="G11" s="206">
        <v>508156220</v>
      </c>
      <c r="H11" s="206"/>
      <c r="I11" s="206"/>
      <c r="J11" s="206">
        <v>291144</v>
      </c>
      <c r="K11" s="206"/>
      <c r="L11" s="206"/>
      <c r="M11" s="206">
        <v>479577</v>
      </c>
      <c r="N11" s="206"/>
      <c r="O11" s="206"/>
      <c r="P11" s="179" t="s">
        <v>7</v>
      </c>
      <c r="Q11" s="180"/>
      <c r="R11" s="144" t="s">
        <v>209</v>
      </c>
      <c r="S11" s="144"/>
      <c r="T11" s="144"/>
      <c r="U11" s="144"/>
      <c r="V11" s="30" t="s">
        <v>8</v>
      </c>
      <c r="W11" s="134" t="s">
        <v>210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205</v>
      </c>
      <c r="AM11" s="62"/>
      <c r="AN11" s="62"/>
      <c r="AO11" s="62"/>
      <c r="AP11" s="62"/>
      <c r="AQ11" s="62"/>
      <c r="AR11" s="62"/>
      <c r="AS11" s="39" t="s">
        <v>126</v>
      </c>
      <c r="AT11" s="57">
        <v>59</v>
      </c>
    </row>
    <row r="12" spans="1:51" ht="18" customHeight="1">
      <c r="A12" s="75"/>
      <c r="B12" s="142"/>
      <c r="C12" s="151" t="s">
        <v>146</v>
      </c>
      <c r="D12" s="114"/>
      <c r="E12" s="152" t="s">
        <v>147</v>
      </c>
      <c r="F12" s="115"/>
      <c r="G12" s="206"/>
      <c r="H12" s="206"/>
      <c r="I12" s="206"/>
      <c r="J12" s="206"/>
      <c r="K12" s="206"/>
      <c r="L12" s="206"/>
      <c r="M12" s="206"/>
      <c r="N12" s="206"/>
      <c r="O12" s="206"/>
      <c r="P12" s="136" t="s">
        <v>154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203</v>
      </c>
      <c r="AL12" s="64"/>
      <c r="AM12" s="64"/>
      <c r="AN12" s="64"/>
      <c r="AO12" s="40" t="s">
        <v>127</v>
      </c>
      <c r="AP12" s="64" t="s">
        <v>204</v>
      </c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49" t="s">
        <v>148</v>
      </c>
      <c r="D13" s="111"/>
      <c r="E13" s="150" t="s">
        <v>149</v>
      </c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51" t="s">
        <v>138</v>
      </c>
      <c r="D14" s="114"/>
      <c r="E14" s="152" t="s">
        <v>139</v>
      </c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0" t="s">
        <v>98</v>
      </c>
      <c r="B15" s="142"/>
      <c r="C15" s="149" t="s">
        <v>150</v>
      </c>
      <c r="D15" s="111"/>
      <c r="E15" s="150" t="s">
        <v>151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4" t="s">
        <v>206</v>
      </c>
      <c r="S15" s="144"/>
      <c r="T15" s="144"/>
      <c r="U15" s="144"/>
      <c r="V15" s="29" t="s">
        <v>8</v>
      </c>
      <c r="W15" s="134" t="s">
        <v>210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211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2"/>
      <c r="C16" s="151" t="s">
        <v>146</v>
      </c>
      <c r="D16" s="114"/>
      <c r="E16" s="152" t="s">
        <v>147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6" t="s">
        <v>197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212</v>
      </c>
      <c r="AL16" s="64"/>
      <c r="AM16" s="64"/>
      <c r="AN16" s="64"/>
      <c r="AO16" s="40" t="s">
        <v>127</v>
      </c>
      <c r="AP16" s="64" t="s">
        <v>213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船橋市新高根3-3-3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7" t="str">
        <f>IF(AL15="","",AL15&amp;"-"&amp;AK16&amp;"-"&amp;AP16)</f>
        <v>047-468-6126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19">
        <v>90</v>
      </c>
      <c r="D21" s="211"/>
      <c r="E21" s="211">
        <v>3909</v>
      </c>
      <c r="F21" s="211"/>
      <c r="G21" s="211">
        <v>7720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3" t="s">
        <v>214</v>
      </c>
      <c r="C25" s="149" t="s">
        <v>155</v>
      </c>
      <c r="D25" s="111"/>
      <c r="E25" s="150" t="s">
        <v>156</v>
      </c>
      <c r="F25" s="112"/>
      <c r="G25" s="98">
        <v>6</v>
      </c>
      <c r="H25" s="99"/>
      <c r="I25" s="202" t="s">
        <v>189</v>
      </c>
      <c r="J25" s="102"/>
      <c r="K25" s="102"/>
      <c r="L25" s="99"/>
      <c r="M25" s="98">
        <v>519912863</v>
      </c>
      <c r="N25" s="102"/>
      <c r="O25" s="99"/>
      <c r="P25" s="98">
        <v>148</v>
      </c>
      <c r="Q25" s="102"/>
      <c r="R25" s="102"/>
      <c r="S25" s="102"/>
      <c r="T25" s="104"/>
      <c r="U25" s="1"/>
      <c r="V25" s="1"/>
      <c r="W25" s="1"/>
      <c r="X25" s="1"/>
      <c r="Y25" s="213">
        <v>10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1" t="s">
        <v>157</v>
      </c>
      <c r="D26" s="114"/>
      <c r="E26" s="152" t="s">
        <v>158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9" t="s">
        <v>159</v>
      </c>
      <c r="D27" s="111"/>
      <c r="E27" s="150" t="s">
        <v>160</v>
      </c>
      <c r="F27" s="112"/>
      <c r="G27" s="98">
        <v>6</v>
      </c>
      <c r="H27" s="99"/>
      <c r="I27" s="202" t="s">
        <v>190</v>
      </c>
      <c r="J27" s="102"/>
      <c r="K27" s="102"/>
      <c r="L27" s="99"/>
      <c r="M27" s="98">
        <v>520690989</v>
      </c>
      <c r="N27" s="102"/>
      <c r="O27" s="99"/>
      <c r="P27" s="98">
        <v>152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1" t="s">
        <v>161</v>
      </c>
      <c r="D28" s="114"/>
      <c r="E28" s="152" t="s">
        <v>162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9" t="s">
        <v>163</v>
      </c>
      <c r="D29" s="111"/>
      <c r="E29" s="150" t="s">
        <v>164</v>
      </c>
      <c r="F29" s="112"/>
      <c r="G29" s="98">
        <v>5</v>
      </c>
      <c r="H29" s="99"/>
      <c r="I29" s="202" t="s">
        <v>191</v>
      </c>
      <c r="J29" s="102"/>
      <c r="K29" s="102"/>
      <c r="L29" s="99"/>
      <c r="M29" s="98">
        <v>520656213</v>
      </c>
      <c r="N29" s="102"/>
      <c r="O29" s="99"/>
      <c r="P29" s="98">
        <v>148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1" t="s">
        <v>165</v>
      </c>
      <c r="D30" s="114"/>
      <c r="E30" s="152" t="s">
        <v>166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167</v>
      </c>
      <c r="D31" s="111"/>
      <c r="E31" s="150" t="s">
        <v>168</v>
      </c>
      <c r="F31" s="112"/>
      <c r="G31" s="98">
        <v>6</v>
      </c>
      <c r="H31" s="99"/>
      <c r="I31" s="202" t="s">
        <v>192</v>
      </c>
      <c r="J31" s="102"/>
      <c r="K31" s="102"/>
      <c r="L31" s="99"/>
      <c r="M31" s="98">
        <v>521732725</v>
      </c>
      <c r="N31" s="102"/>
      <c r="O31" s="99"/>
      <c r="P31" s="98">
        <v>155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1" t="s">
        <v>169</v>
      </c>
      <c r="D32" s="114"/>
      <c r="E32" s="152" t="s">
        <v>170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9" t="s">
        <v>171</v>
      </c>
      <c r="D33" s="111"/>
      <c r="E33" s="150" t="s">
        <v>172</v>
      </c>
      <c r="F33" s="112"/>
      <c r="G33" s="98">
        <v>6</v>
      </c>
      <c r="H33" s="99"/>
      <c r="I33" s="202" t="s">
        <v>192</v>
      </c>
      <c r="J33" s="102"/>
      <c r="K33" s="102"/>
      <c r="L33" s="99"/>
      <c r="M33" s="98">
        <v>520807523</v>
      </c>
      <c r="N33" s="102"/>
      <c r="O33" s="99"/>
      <c r="P33" s="98">
        <v>173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1" t="s">
        <v>173</v>
      </c>
      <c r="D34" s="114"/>
      <c r="E34" s="152" t="s">
        <v>174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175</v>
      </c>
      <c r="D35" s="111"/>
      <c r="E35" s="150" t="s">
        <v>176</v>
      </c>
      <c r="F35" s="112"/>
      <c r="G35" s="98">
        <v>6</v>
      </c>
      <c r="H35" s="99"/>
      <c r="I35" s="202" t="s">
        <v>193</v>
      </c>
      <c r="J35" s="102"/>
      <c r="K35" s="102"/>
      <c r="L35" s="99"/>
      <c r="M35" s="98">
        <v>521055350</v>
      </c>
      <c r="N35" s="102"/>
      <c r="O35" s="99"/>
      <c r="P35" s="98">
        <v>145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1" t="s">
        <v>177</v>
      </c>
      <c r="D36" s="114"/>
      <c r="E36" s="152" t="s">
        <v>178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9" t="s">
        <v>179</v>
      </c>
      <c r="D37" s="111"/>
      <c r="E37" s="150" t="s">
        <v>180</v>
      </c>
      <c r="F37" s="112"/>
      <c r="G37" s="98">
        <v>3</v>
      </c>
      <c r="H37" s="99"/>
      <c r="I37" s="202" t="s">
        <v>194</v>
      </c>
      <c r="J37" s="102"/>
      <c r="K37" s="102"/>
      <c r="L37" s="99"/>
      <c r="M37" s="98">
        <v>519951732</v>
      </c>
      <c r="N37" s="102"/>
      <c r="O37" s="99"/>
      <c r="P37" s="98">
        <v>132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1" t="s">
        <v>142</v>
      </c>
      <c r="D38" s="114"/>
      <c r="E38" s="152" t="s">
        <v>181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9" t="s">
        <v>182</v>
      </c>
      <c r="D39" s="111"/>
      <c r="E39" s="150" t="s">
        <v>183</v>
      </c>
      <c r="F39" s="112"/>
      <c r="G39" s="98">
        <v>3</v>
      </c>
      <c r="H39" s="99"/>
      <c r="I39" s="202" t="s">
        <v>191</v>
      </c>
      <c r="J39" s="102"/>
      <c r="K39" s="102"/>
      <c r="L39" s="99"/>
      <c r="M39" s="98">
        <v>521594736</v>
      </c>
      <c r="N39" s="102"/>
      <c r="O39" s="99"/>
      <c r="P39" s="98">
        <v>136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1" t="s">
        <v>165</v>
      </c>
      <c r="D40" s="114"/>
      <c r="E40" s="152" t="s">
        <v>184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49" t="s">
        <v>185</v>
      </c>
      <c r="D41" s="111"/>
      <c r="E41" s="150" t="s">
        <v>186</v>
      </c>
      <c r="F41" s="112"/>
      <c r="G41" s="98">
        <v>4</v>
      </c>
      <c r="H41" s="99"/>
      <c r="I41" s="202" t="s">
        <v>195</v>
      </c>
      <c r="J41" s="102"/>
      <c r="K41" s="102"/>
      <c r="L41" s="99"/>
      <c r="M41" s="98">
        <v>521809106</v>
      </c>
      <c r="N41" s="102"/>
      <c r="O41" s="99"/>
      <c r="P41" s="98">
        <v>131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51" t="s">
        <v>187</v>
      </c>
      <c r="D42" s="114"/>
      <c r="E42" s="152" t="s">
        <v>188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49" t="s">
        <v>217</v>
      </c>
      <c r="D43" s="111"/>
      <c r="E43" s="150" t="s">
        <v>218</v>
      </c>
      <c r="F43" s="112"/>
      <c r="G43" s="98">
        <v>4</v>
      </c>
      <c r="H43" s="99"/>
      <c r="I43" s="202" t="s">
        <v>219</v>
      </c>
      <c r="J43" s="102"/>
      <c r="K43" s="102"/>
      <c r="L43" s="99"/>
      <c r="M43" s="98">
        <v>522707296</v>
      </c>
      <c r="N43" s="102"/>
      <c r="O43" s="99"/>
      <c r="P43" s="98">
        <v>141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51" t="s">
        <v>215</v>
      </c>
      <c r="D44" s="114"/>
      <c r="E44" s="152" t="s">
        <v>216</v>
      </c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220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18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662" yWindow="29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>
        <f>入力!Y25</f>
        <v>10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タカネバレーボールチームクラブ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船橋市南みやぎ台2-13-10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59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吉田</v>
      </c>
      <c r="D24" s="54" t="str">
        <f>VLOOKUP($B$51,$A$53:$F$352,4)</f>
        <v>透悠</v>
      </c>
      <c r="E24" s="54" t="str">
        <f>VLOOKUP($B$51,$A$53:$F$352,5)</f>
        <v>ヨシダ</v>
      </c>
      <c r="F24" s="54" t="str">
        <f>VLOOKUP($B$51,$A$53:$F$352,6)</f>
        <v>スバル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吉田</v>
      </c>
      <c r="D53" s="13" t="str">
        <f>IF(入力!E26="","",入力!E26)</f>
        <v>透悠</v>
      </c>
      <c r="E53" s="13" t="str">
        <f>IF(入力!C25="","",入力!C25)</f>
        <v>ヨシダ</v>
      </c>
      <c r="F53" s="13" t="str">
        <f>IF(入力!E25="","",入力!E25)</f>
        <v>スバル</v>
      </c>
      <c r="G53" s="13">
        <f>IF(入力!M25="","",入力!M25)</f>
        <v>519912863</v>
      </c>
      <c r="H53" s="13" t="str">
        <f>IF(入力!I25="","",入力!I25)</f>
        <v>千葉県山武市立南郷小学校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柿﨑</v>
      </c>
      <c r="D54" s="13" t="str">
        <f>IF(入力!E28="","",入力!E28)</f>
        <v>結心</v>
      </c>
      <c r="E54" s="13" t="str">
        <f>IF(入力!C27="","",入力!C27)</f>
        <v>ｶｷｻﾞｷ</v>
      </c>
      <c r="F54" s="13" t="str">
        <f>IF(入力!E27="","",入力!E27)</f>
        <v>ユコ</v>
      </c>
      <c r="G54" s="13">
        <f>IF(入力!M27="","",入力!M27)</f>
        <v>520690989</v>
      </c>
      <c r="H54" s="13" t="str">
        <f>IF(入力!I27="","",入力!I27)</f>
        <v>千葉県船橋市立金杉台小学校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戸村</v>
      </c>
      <c r="D55" s="13" t="str">
        <f>IF(入力!E30="","",入力!E30)</f>
        <v>希美</v>
      </c>
      <c r="E55" s="13" t="str">
        <f>IF(入力!C29="","",入力!C29)</f>
        <v>トムラ</v>
      </c>
      <c r="F55" s="13" t="str">
        <f>IF(入力!E29="","",入力!E29)</f>
        <v>ノゾミ</v>
      </c>
      <c r="G55" s="13">
        <f>IF(入力!M29="","",入力!M29)</f>
        <v>520656213</v>
      </c>
      <c r="H55" s="13" t="str">
        <f>IF(入力!I29="","",入力!I29)</f>
        <v>千葉県船橋市立豊富小学校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琉斗</v>
      </c>
      <c r="E56" s="13" t="str">
        <f>IF(入力!C31="","",入力!C31)</f>
        <v>サトウ</v>
      </c>
      <c r="F56" s="13" t="str">
        <f>IF(入力!E31="","",入力!E31)</f>
        <v>リュウト</v>
      </c>
      <c r="G56" s="13">
        <f>IF(入力!M31="","",入力!M31)</f>
        <v>521732725</v>
      </c>
      <c r="H56" s="13" t="str">
        <f>IF(入力!I31="","",入力!I31)</f>
        <v>千葉県船橋市立高根東小学校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富塚</v>
      </c>
      <c r="D57" s="13" t="str">
        <f>IF(入力!E34="","",入力!E34)</f>
        <v>美龍志</v>
      </c>
      <c r="E57" s="13" t="str">
        <f>IF(入力!C33="","",入力!C33)</f>
        <v>トミヅカ</v>
      </c>
      <c r="F57" s="13" t="str">
        <f>IF(入力!E33="","",入力!E33)</f>
        <v>ミュウジ</v>
      </c>
      <c r="G57" s="13">
        <f>IF(入力!M33="","",入力!M33)</f>
        <v>520807523</v>
      </c>
      <c r="H57" s="13" t="str">
        <f>IF(入力!I33="","",入力!I33)</f>
        <v>千葉県船橋市立高根東小学校</v>
      </c>
      <c r="I57" s="13">
        <f>IF(入力!G33="","",入力!G33)</f>
        <v>6</v>
      </c>
      <c r="J57" s="13">
        <f>IF(入力!P33="","",入力!P33)</f>
        <v>173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横山</v>
      </c>
      <c r="D58" s="13" t="str">
        <f>IF(入力!E36="","",入力!E36)</f>
        <v>碧</v>
      </c>
      <c r="E58" s="13" t="str">
        <f>IF(入力!C35="","",入力!C35)</f>
        <v>ヨコヤマ</v>
      </c>
      <c r="F58" s="13" t="str">
        <f>IF(入力!E35="","",入力!E35)</f>
        <v>アオ</v>
      </c>
      <c r="G58" s="13">
        <f>IF(入力!M35="","",入力!M35)</f>
        <v>521055350</v>
      </c>
      <c r="H58" s="13" t="str">
        <f>IF(入力!I35="","",入力!I35)</f>
        <v>千葉県船橋市立三咲小学校</v>
      </c>
      <c r="I58" s="13">
        <f>IF(入力!G35="","",入力!G35)</f>
        <v>6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余田</v>
      </c>
      <c r="D59" s="13" t="str">
        <f>IF(入力!E38="","",入力!E38)</f>
        <v>大夢</v>
      </c>
      <c r="E59" s="13" t="str">
        <f>IF(入力!C37="","",入力!C37)</f>
        <v>ヨダ</v>
      </c>
      <c r="F59" s="13" t="str">
        <f>IF(入力!E37="","",入力!E37)</f>
        <v>ヒロム</v>
      </c>
      <c r="G59" s="13">
        <f>IF(入力!M37="","",入力!M37)</f>
        <v>519951732</v>
      </c>
      <c r="H59" s="13" t="str">
        <f>IF(入力!I37="","",入力!I37)</f>
        <v>千葉県船橋市立八木ケ谷小学校</v>
      </c>
      <c r="I59" s="13">
        <f>IF(入力!G37="","",入力!G37)</f>
        <v>3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一颯</v>
      </c>
      <c r="E60" s="13" t="str">
        <f>IF(入力!C39="","",入力!C39)</f>
        <v>トムラ</v>
      </c>
      <c r="F60" s="13" t="str">
        <f>IF(入力!E39="","",入力!E39)</f>
        <v>イブキ</v>
      </c>
      <c r="G60" s="13">
        <f>IF(入力!M39="","",入力!M39)</f>
        <v>521594736</v>
      </c>
      <c r="H60" s="13" t="str">
        <f>IF(入力!I39="","",入力!I39)</f>
        <v>千葉県船橋市立豊富小学校</v>
      </c>
      <c r="I60" s="13">
        <f>IF(入力!G39="","",入力!G39)</f>
        <v>3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山口</v>
      </c>
      <c r="D61" s="13" t="str">
        <f>IF(入力!E42="","",入力!E42)</f>
        <v>冬真</v>
      </c>
      <c r="E61" s="13" t="str">
        <f>IF(入力!C41="","",入力!C41)</f>
        <v>ヤマグチ</v>
      </c>
      <c r="F61" s="13" t="str">
        <f>IF(入力!E41="","",入力!E41)</f>
        <v>トウマ</v>
      </c>
      <c r="G61" s="13">
        <f>IF(入力!M41="","",入力!M41)</f>
        <v>521809106</v>
      </c>
      <c r="H61" s="13" t="str">
        <f>IF(入力!I41="","",入力!I41)</f>
        <v>千葉県船橋市立高根小学校</v>
      </c>
      <c r="I61" s="13">
        <f>IF(入力!G41="","",入力!G41)</f>
        <v>4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奥田</v>
      </c>
      <c r="D62" s="13" t="str">
        <f>IF(入力!E44="","",入力!E44)</f>
        <v>新大</v>
      </c>
      <c r="E62" s="13" t="str">
        <f>IF(入力!C43="","",入力!C43)</f>
        <v>オクダ</v>
      </c>
      <c r="F62" s="13" t="str">
        <f>IF(入力!E43="","",入力!E43)</f>
        <v>アラタ</v>
      </c>
      <c r="G62" s="13">
        <f>IF(入力!M43="","",入力!M43)</f>
        <v>522707296</v>
      </c>
      <c r="H62" s="13" t="str">
        <f>IF(入力!I43="","",入力!I43)</f>
        <v>千葉県船橋市立飯山満小学校</v>
      </c>
      <c r="I62" s="13">
        <f>IF(入力!G43="","",入力!G43)</f>
        <v>4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2022-09-21T13:07:09Z</dcterms:modified>
</cp:coreProperties>
</file>