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mi\Desktop\"/>
    </mc:Choice>
  </mc:AlternateContent>
  <xr:revisionPtr revIDLastSave="0" documentId="13_ncr:1_{73BCC5E9-8C23-4CB1-8AFF-87A89292318A}" xr6:coauthVersionLast="47" xr6:coauthVersionMax="47" xr10:uidLastSave="{00000000-0000-0000-0000-000000000000}"/>
  <workbookProtection lockStructure="1"/>
  <bookViews>
    <workbookView xWindow="-110" yWindow="-110" windowWidth="22780" windowHeight="145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<sst xmlns="http://schemas.openxmlformats.org/spreadsheetml/2006/main" count="294" uniqueCount="219">
  <si>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</si>
  <si>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</si>
  <si>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</si>
  <si>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</si>
  <si>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</si>
  <si>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</si>
  <si>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</si>
  <si>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</si>
  <si>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</si>
  <si>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</si>
  <si>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</si>
  <si>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</si>
  <si>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</si>
  <si>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</si>
  <si>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</si>
  <si>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</si>
  <si>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</si>
  <si>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</si>
  <si>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</si>
  <si>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</si>
  <si>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</si>
  <si>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</si>
  <si>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</si>
  <si>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</si>
  <si>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</si>
  <si>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</si>
  <si>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</si>
  <si>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</si>
  <si>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</si>
  <si>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</si>
  <si>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</si>
  <si>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</si>
  <si>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</si>
  <si>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</si>
  <si>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</si>
  <si>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</si>
  <si>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</si>
  <si>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</si>
  <si>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</si>
  <si>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</si>
  <si>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</si>
  <si>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</si>
  <si>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</si>
  <si>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</si>
  <si>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</si>
  <si>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</si>
  <si>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</si>
  <si>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</si>
  <si>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</si>
  <si>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</si>
  <si>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</si>
  <si>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</si>
  <si>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</si>
  <si>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</si>
  <si>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</si>
  <si>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</si>
  <si>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</si>
  <si>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</si>
  <si>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</si>
  <si>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</si>
  <si>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</si>
  <si>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</si>
  <si>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</si>
  <si>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</si>
  <si>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</si>
  <si>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</si>
  <si>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</si>
  <si>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</si>
  <si>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</si>
  <si>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</si>
  <si>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</si>
  <si>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</si>
  <si>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</si>
  <si>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</si>
  <si>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</si>
  <si>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</si>
  <si>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</si>
  <si>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</si>
  <si>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</si>
  <si>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</si>
  <si>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</si>
  <si>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</si>
  <si>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</si>
  <si>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</si>
  <si>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</si>
  <si>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</si>
  <si>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</si>
  <si>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</si>
  <si>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</si>
  <si>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</si>
  <si>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</si>
  <si>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</si>
  <si>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</si>
  <si>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</si>
  <si>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</si>
  <si>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</si>
  <si>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</si>
  <si>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</si>
  <si>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</si>
  <si>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</si>
  <si>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</si>
  <si>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</si>
  <si>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</si>
  <si>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</si>
  <si>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</si>
  <si>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</si>
  <si>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</si>
  <si>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</si>
  <si>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</si>
  <si>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</si>
  <si>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</si>
  <si>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</si>
  <si>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</si>
  <si>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</si>
  <si>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</si>
  <si>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</si>
  <si>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</si>
  <si>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</si>
  <si>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</si>
  <si>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</si>
  <si>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</si>
  <si>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</si>
  <si>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</si>
  <si>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</si>
  <si>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</si>
  <si>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</si>
  <si>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</si>
  <si>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</si>
  <si>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</si>
  <si>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</si>
  <si>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</si>
  <si>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</si>
  <si>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高根バレーボールクラブ</t>
    <rPh sb="0" eb="2">
      <t>タカネ</t>
    </rPh>
    <phoneticPr fontId="2"/>
  </si>
  <si>
    <t>船橋市</t>
    <rPh sb="0" eb="3">
      <t>フナバシシ</t>
    </rPh>
    <phoneticPr fontId="2"/>
  </si>
  <si>
    <t>総武線</t>
    <rPh sb="0" eb="3">
      <t>ソウブセン</t>
    </rPh>
    <phoneticPr fontId="2"/>
  </si>
  <si>
    <t>東船橋</t>
    <rPh sb="0" eb="3">
      <t>ヒガシフナバシ</t>
    </rPh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</si>
  <si>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</si>
  <si>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</si>
  <si>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余田</t>
    <rPh sb="0" eb="2">
      <t>ヨダ</t>
    </rPh>
    <phoneticPr fontId="2"/>
  </si>
  <si>
    <t>正行</t>
    <rPh sb="0" eb="2">
      <t>マサユキ</t>
    </rPh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</si>
  <si>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</si>
  <si>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</si>
  <si>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274</t>
    <phoneticPr fontId="2"/>
  </si>
  <si>
    <t>0814</t>
    <phoneticPr fontId="2"/>
  </si>
  <si>
    <t>船橋市新高根3-3-3</t>
    <rPh sb="0" eb="3">
      <t>フナバシシ</t>
    </rPh>
    <rPh sb="3" eb="6">
      <t>シンタカネ</t>
    </rPh>
    <phoneticPr fontId="2"/>
  </si>
  <si>
    <t>090</t>
    <phoneticPr fontId="2"/>
  </si>
  <si>
    <t>3909</t>
    <phoneticPr fontId="2"/>
  </si>
  <si>
    <t>7720</t>
    <phoneticPr fontId="2"/>
  </si>
  <si>
    <t>キクチ</t>
    <phoneticPr fontId="2"/>
  </si>
  <si>
    <t>セイイチロウ</t>
    <phoneticPr fontId="2"/>
  </si>
  <si>
    <t>ヨダ</t>
    <phoneticPr fontId="2"/>
  </si>
  <si>
    <t>マサユキ</t>
    <phoneticPr fontId="2"/>
  </si>
  <si>
    <t>ミネカワ</t>
    <phoneticPr fontId="2"/>
  </si>
  <si>
    <t>リエ</t>
    <phoneticPr fontId="2"/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</si>
  <si>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</si>
  <si>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</si>
  <si>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大夢</t>
    <rPh sb="0" eb="2">
      <t>ヒロム</t>
    </rPh>
    <phoneticPr fontId="2"/>
  </si>
  <si>
    <t>戸村</t>
    <rPh sb="0" eb="2">
      <t>トムラ</t>
    </rPh>
    <phoneticPr fontId="2"/>
  </si>
  <si>
    <t>一颯</t>
    <rPh sb="0" eb="2">
      <t>イブキ</t>
    </rPh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</si>
  <si>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</si>
  <si>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</si>
  <si>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湯浅</t>
    <rPh sb="0" eb="2">
      <t>ユアサ</t>
    </rPh>
    <phoneticPr fontId="2"/>
  </si>
  <si>
    <t>湊</t>
    <rPh sb="0" eb="1">
      <t>ミナト</t>
    </rPh>
    <phoneticPr fontId="2"/>
  </si>
  <si>
    <t>中島</t>
    <rPh sb="0" eb="2">
      <t>ナカジマ</t>
    </rPh>
    <phoneticPr fontId="2"/>
  </si>
  <si>
    <t>颯太</t>
    <rPh sb="0" eb="2">
      <t>ソウタ</t>
    </rPh>
    <phoneticPr fontId="2"/>
  </si>
  <si>
    <t>川井</t>
    <rPh sb="0" eb="2">
      <t>カワイ</t>
    </rPh>
    <phoneticPr fontId="2"/>
  </si>
  <si>
    <t>恵</t>
    <rPh sb="0" eb="1">
      <t>メグミ</t>
    </rPh>
    <phoneticPr fontId="2"/>
  </si>
  <si>
    <t>悠希</t>
    <rPh sb="0" eb="2">
      <t>ユウキ</t>
    </rPh>
    <phoneticPr fontId="2"/>
  </si>
  <si>
    <t>英幸</t>
    <rPh sb="0" eb="2">
      <t>ヒデユキ</t>
    </rPh>
    <phoneticPr fontId="2"/>
  </si>
  <si>
    <t>戸高</t>
    <rPh sb="0" eb="2">
      <t>トダカ</t>
    </rPh>
    <phoneticPr fontId="2"/>
  </si>
  <si>
    <t>美陽</t>
    <rPh sb="0" eb="2">
      <t>ミハル</t>
    </rPh>
    <phoneticPr fontId="2"/>
  </si>
  <si>
    <t>七奈</t>
    <rPh sb="0" eb="1">
      <t>シチ</t>
    </rPh>
    <rPh sb="1" eb="2">
      <t>ナ</t>
    </rPh>
    <phoneticPr fontId="2"/>
  </si>
  <si>
    <t>古長</t>
    <rPh sb="0" eb="2">
      <t>コチョウ</t>
    </rPh>
    <phoneticPr fontId="2"/>
  </si>
  <si>
    <t>みなみ</t>
    <phoneticPr fontId="2"/>
  </si>
  <si>
    <t>小川</t>
    <rPh sb="0" eb="2">
      <t>オガワ</t>
    </rPh>
    <phoneticPr fontId="2"/>
  </si>
  <si>
    <t>結愛</t>
    <rPh sb="0" eb="2">
      <t>ユメ</t>
    </rPh>
    <phoneticPr fontId="2"/>
  </si>
  <si>
    <t>スナバ</t>
    <phoneticPr fontId="2"/>
  </si>
  <si>
    <t>トモミ</t>
    <phoneticPr fontId="2"/>
  </si>
  <si>
    <t>ヒロム</t>
    <phoneticPr fontId="2"/>
  </si>
  <si>
    <t>トムラ</t>
    <phoneticPr fontId="2"/>
  </si>
  <si>
    <t>イブキ</t>
    <phoneticPr fontId="2"/>
  </si>
  <si>
    <t>カメダ</t>
    <phoneticPr fontId="2"/>
  </si>
  <si>
    <t>リホ</t>
    <phoneticPr fontId="2"/>
  </si>
  <si>
    <t>ユアサ</t>
    <phoneticPr fontId="2"/>
  </si>
  <si>
    <t>ミナト</t>
    <phoneticPr fontId="2"/>
  </si>
  <si>
    <t>ナカジマ</t>
    <phoneticPr fontId="2"/>
  </si>
  <si>
    <t>ソウタ</t>
    <phoneticPr fontId="2"/>
  </si>
  <si>
    <t>カワイ</t>
    <phoneticPr fontId="2"/>
  </si>
  <si>
    <t>メグミ</t>
    <phoneticPr fontId="2"/>
  </si>
  <si>
    <t>ユウキ</t>
    <phoneticPr fontId="2"/>
  </si>
  <si>
    <t>ヒデユキ</t>
    <phoneticPr fontId="2"/>
  </si>
  <si>
    <t>トダカ</t>
    <phoneticPr fontId="2"/>
  </si>
  <si>
    <t>ミハル</t>
    <phoneticPr fontId="2"/>
  </si>
  <si>
    <t>ナナ</t>
    <phoneticPr fontId="2"/>
  </si>
  <si>
    <t>コチョウ</t>
    <phoneticPr fontId="2"/>
  </si>
  <si>
    <t>ミナミ</t>
    <phoneticPr fontId="2"/>
  </si>
  <si>
    <t>オガワ</t>
    <phoneticPr fontId="2"/>
  </si>
  <si>
    <t>ユメ</t>
    <phoneticPr fontId="2"/>
  </si>
  <si>
    <t>船橋市立夏見台小学校</t>
    <rPh sb="0" eb="4">
      <t>フナバシシリツ</t>
    </rPh>
    <rPh sb="4" eb="7">
      <t>ナツミダイ</t>
    </rPh>
    <rPh sb="7" eb="10">
      <t>ショウガッコウ</t>
    </rPh>
    <phoneticPr fontId="2"/>
  </si>
  <si>
    <t>船橋市立八木が谷小学校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</si>
  <si>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</si>
  <si>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船橋市立三咲小学校</t>
    <rPh sb="0" eb="4">
      <t>フナバシシリツ</t>
    </rPh>
    <rPh sb="4" eb="6">
      <t>ミサキ</t>
    </rPh>
    <rPh sb="6" eb="9">
      <t>ショウガッコウ</t>
    </rPh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</si>
  <si>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</si>
  <si>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船橋市立金杉台小学校</t>
    <rPh sb="0" eb="4">
      <t>フナバシシリツ</t>
    </rPh>
    <rPh sb="4" eb="6">
      <t>カナスギ</t>
    </rPh>
    <rPh sb="6" eb="7">
      <t>ダイ</t>
    </rPh>
    <rPh sb="7" eb="10">
      <t>ショウガッコウ</t>
    </rPh>
    <phoneticPr fontId="2"/>
  </si>
  <si>
    <t>船橋市立飯山満南小学校</t>
    <rPh sb="0" eb="4">
      <t>フナバシシリツ</t>
    </rPh>
    <rPh sb="4" eb="8">
      <t>ハサマミナミ</t>
    </rPh>
    <rPh sb="8" eb="11">
      <t>ショウガッコウ</t>
    </rPh>
    <phoneticPr fontId="2"/>
  </si>
  <si>
    <t>船橋市立芝山東小学校</t>
    <rPh sb="0" eb="4">
      <t>フナバシシリツ</t>
    </rPh>
    <rPh sb="4" eb="6">
      <t>シバヤマ</t>
    </rPh>
    <rPh sb="6" eb="7">
      <t>ヒガシ</t>
    </rPh>
    <rPh sb="7" eb="10">
      <t>ショウガッコウ</t>
    </rPh>
    <phoneticPr fontId="2"/>
  </si>
  <si>
    <t>①</t>
    <phoneticPr fontId="2"/>
  </si>
  <si>
    <t>0804</t>
    <phoneticPr fontId="2"/>
  </si>
  <si>
    <t>船橋市みやぎ台2-13-10</t>
    <rPh sb="0" eb="3">
      <t>フナバシシ</t>
    </rPh>
    <rPh sb="6" eb="7">
      <t>ダイ</t>
    </rPh>
    <phoneticPr fontId="2"/>
  </si>
  <si>
    <t>0813</t>
    <phoneticPr fontId="2"/>
  </si>
  <si>
    <t>船橋市南三咲3-2-14-206</t>
    <rPh sb="0" eb="3">
      <t>フナバシシ</t>
    </rPh>
    <rPh sb="3" eb="6">
      <t>ミナミミサキ</t>
    </rPh>
    <phoneticPr fontId="2"/>
  </si>
  <si>
    <t>1992</t>
    <phoneticPr fontId="2"/>
  </si>
  <si>
    <t>4184</t>
    <phoneticPr fontId="2"/>
  </si>
  <si>
    <t>4969</t>
    <phoneticPr fontId="2"/>
  </si>
  <si>
    <t>4771</t>
    <phoneticPr fontId="2"/>
  </si>
  <si>
    <t>タカネバレーボールクラブ</t>
    <phoneticPr fontId="2"/>
  </si>
  <si>
    <t>047</t>
    <phoneticPr fontId="2"/>
  </si>
  <si>
    <t>468</t>
    <phoneticPr fontId="2"/>
  </si>
  <si>
    <t>6126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</si>
</sst>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4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AD41" sqref="AD4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1" t="s">
        <v>121</v>
      </c>
      <c r="B2" s="192"/>
      <c r="C2" s="193" t="s">
        <v>215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93</v>
      </c>
      <c r="K3" s="60"/>
      <c r="L3" s="60"/>
      <c r="M3" s="60"/>
      <c r="N3" s="60"/>
      <c r="O3" s="61"/>
      <c r="P3" s="188" t="s">
        <v>133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118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431680811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431682296</v>
      </c>
      <c r="D5" s="73"/>
      <c r="E5" s="73"/>
      <c r="F5" s="73"/>
      <c r="G5" s="73"/>
      <c r="H5" s="73"/>
      <c r="I5" s="74"/>
      <c r="J5" s="123">
        <v>32001</v>
      </c>
      <c r="K5" s="123"/>
      <c r="L5" s="123"/>
      <c r="M5" s="123"/>
      <c r="N5" s="123"/>
      <c r="O5" s="123"/>
      <c r="P5" s="178" t="s">
        <v>134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135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2" t="s">
        <v>148</v>
      </c>
      <c r="D7" s="88"/>
      <c r="E7" s="113" t="s">
        <v>149</v>
      </c>
      <c r="F7" s="89"/>
      <c r="G7" s="68">
        <v>500095463</v>
      </c>
      <c r="H7" s="68"/>
      <c r="I7" s="68"/>
      <c r="J7" s="68"/>
      <c r="K7" s="68"/>
      <c r="L7" s="68"/>
      <c r="M7" s="68">
        <v>450081</v>
      </c>
      <c r="N7" s="68"/>
      <c r="O7" s="68"/>
      <c r="P7" s="65" t="s">
        <v>7</v>
      </c>
      <c r="Q7" s="66"/>
      <c r="R7" s="85" t="s">
        <v>142</v>
      </c>
      <c r="S7" s="86"/>
      <c r="T7" s="86"/>
      <c r="U7" s="86"/>
      <c r="V7" s="27" t="s">
        <v>8</v>
      </c>
      <c r="W7" s="83" t="s">
        <v>209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145</v>
      </c>
      <c r="AM7" s="125"/>
      <c r="AN7" s="125"/>
      <c r="AO7" s="125"/>
      <c r="AP7" s="125"/>
      <c r="AQ7" s="125"/>
      <c r="AR7" s="125"/>
      <c r="AS7" s="36" t="s">
        <v>10</v>
      </c>
      <c r="AT7" s="238">
        <v>47</v>
      </c>
    </row>
    <row r="8" spans="1:51" ht="18" customHeight="1">
      <c r="A8" s="75"/>
      <c r="B8" s="76"/>
      <c r="C8" s="115" t="s">
        <v>136</v>
      </c>
      <c r="D8" s="116"/>
      <c r="E8" s="117" t="s">
        <v>137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210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213</v>
      </c>
      <c r="AL8" s="129"/>
      <c r="AM8" s="129"/>
      <c r="AN8" s="129"/>
      <c r="AO8" s="37" t="s">
        <v>11</v>
      </c>
      <c r="AP8" s="130" t="s">
        <v>214</v>
      </c>
      <c r="AQ8" s="129"/>
      <c r="AR8" s="129"/>
      <c r="AS8" s="131"/>
      <c r="AT8" s="238"/>
    </row>
    <row r="9" spans="1:51" ht="14.5" customHeight="1">
      <c r="A9" s="75" t="s">
        <v>82</v>
      </c>
      <c r="B9" s="76"/>
      <c r="C9" s="112" t="s">
        <v>150</v>
      </c>
      <c r="D9" s="88"/>
      <c r="E9" s="113" t="s">
        <v>151</v>
      </c>
      <c r="F9" s="89"/>
      <c r="G9" s="68">
        <v>514917010</v>
      </c>
      <c r="H9" s="68"/>
      <c r="I9" s="68"/>
      <c r="J9" s="68"/>
      <c r="K9" s="68"/>
      <c r="L9" s="68"/>
      <c r="M9" s="68">
        <v>450198</v>
      </c>
      <c r="N9" s="68"/>
      <c r="O9" s="68"/>
      <c r="P9" s="65" t="s">
        <v>7</v>
      </c>
      <c r="Q9" s="66"/>
      <c r="R9" s="85" t="s">
        <v>142</v>
      </c>
      <c r="S9" s="86"/>
      <c r="T9" s="86"/>
      <c r="U9" s="86"/>
      <c r="V9" s="27" t="s">
        <v>8</v>
      </c>
      <c r="W9" s="83" t="s">
        <v>207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145</v>
      </c>
      <c r="AM9" s="125"/>
      <c r="AN9" s="125"/>
      <c r="AO9" s="125"/>
      <c r="AP9" s="125"/>
      <c r="AQ9" s="125"/>
      <c r="AR9" s="125"/>
      <c r="AS9" s="36" t="s">
        <v>126</v>
      </c>
      <c r="AT9" s="239">
        <v>49</v>
      </c>
    </row>
    <row r="10" spans="1:51" ht="18" customHeight="1">
      <c r="A10" s="75"/>
      <c r="B10" s="76"/>
      <c r="C10" s="115" t="s">
        <v>138</v>
      </c>
      <c r="D10" s="116"/>
      <c r="E10" s="117" t="s">
        <v>139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208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211</v>
      </c>
      <c r="AL10" s="129"/>
      <c r="AM10" s="129"/>
      <c r="AN10" s="129"/>
      <c r="AO10" s="37" t="s">
        <v>127</v>
      </c>
      <c r="AP10" s="130" t="s">
        <v>212</v>
      </c>
      <c r="AQ10" s="129"/>
      <c r="AR10" s="129"/>
      <c r="AS10" s="131"/>
      <c r="AT10" s="239"/>
    </row>
    <row r="11" spans="1:51" ht="14.5" customHeight="1">
      <c r="A11" s="75" t="s">
        <v>83</v>
      </c>
      <c r="B11" s="76"/>
      <c r="C11" s="112" t="s">
        <v>152</v>
      </c>
      <c r="D11" s="88"/>
      <c r="E11" s="113" t="s">
        <v>153</v>
      </c>
      <c r="F11" s="89"/>
      <c r="G11" s="68">
        <v>508156220</v>
      </c>
      <c r="H11" s="68"/>
      <c r="I11" s="68"/>
      <c r="J11" s="68">
        <v>291144</v>
      </c>
      <c r="K11" s="68"/>
      <c r="L11" s="68"/>
      <c r="M11" s="68">
        <v>479577</v>
      </c>
      <c r="N11" s="68"/>
      <c r="O11" s="68"/>
      <c r="P11" s="65" t="s">
        <v>7</v>
      </c>
      <c r="Q11" s="66"/>
      <c r="R11" s="85" t="s">
        <v>142</v>
      </c>
      <c r="S11" s="86"/>
      <c r="T11" s="86"/>
      <c r="U11" s="86"/>
      <c r="V11" s="27" t="s">
        <v>8</v>
      </c>
      <c r="W11" s="83" t="s">
        <v>143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145</v>
      </c>
      <c r="AM11" s="125"/>
      <c r="AN11" s="125"/>
      <c r="AO11" s="125"/>
      <c r="AP11" s="125"/>
      <c r="AQ11" s="125"/>
      <c r="AR11" s="125"/>
      <c r="AS11" s="36" t="s">
        <v>126</v>
      </c>
      <c r="AT11" s="239">
        <v>61</v>
      </c>
    </row>
    <row r="12" spans="1:51" ht="18" customHeight="1">
      <c r="A12" s="75"/>
      <c r="B12" s="76"/>
      <c r="C12" s="115" t="s">
        <v>140</v>
      </c>
      <c r="D12" s="116"/>
      <c r="E12" s="117" t="s">
        <v>141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144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146</v>
      </c>
      <c r="AL12" s="129"/>
      <c r="AM12" s="129"/>
      <c r="AN12" s="129"/>
      <c r="AO12" s="37" t="s">
        <v>127</v>
      </c>
      <c r="AP12" s="130" t="s">
        <v>147</v>
      </c>
      <c r="AQ12" s="129"/>
      <c r="AR12" s="129"/>
      <c r="AS12" s="131"/>
      <c r="AT12" s="239"/>
    </row>
    <row r="13" spans="1:51" ht="15" customHeight="1">
      <c r="A13" s="75" t="s">
        <v>84</v>
      </c>
      <c r="B13" s="76"/>
      <c r="C13" s="136" t="s">
        <v>148</v>
      </c>
      <c r="D13" s="88"/>
      <c r="E13" s="88" t="s">
        <v>149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40"/>
    </row>
    <row r="14" spans="1:51" ht="18" customHeight="1">
      <c r="A14" s="75"/>
      <c r="B14" s="76"/>
      <c r="C14" s="115" t="s">
        <v>136</v>
      </c>
      <c r="D14" s="116"/>
      <c r="E14" s="117" t="s">
        <v>137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40"/>
    </row>
    <row r="15" spans="1:51" ht="15" customHeight="1">
      <c r="A15" s="122" t="s">
        <v>98</v>
      </c>
      <c r="B15" s="76"/>
      <c r="C15" s="136" t="s">
        <v>152</v>
      </c>
      <c r="D15" s="88"/>
      <c r="E15" s="88" t="s">
        <v>153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142</v>
      </c>
      <c r="S15" s="86"/>
      <c r="T15" s="86"/>
      <c r="U15" s="86"/>
      <c r="V15" s="27" t="s">
        <v>8</v>
      </c>
      <c r="W15" s="83" t="s">
        <v>143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216</v>
      </c>
      <c r="AM15" s="125"/>
      <c r="AN15" s="125"/>
      <c r="AO15" s="125"/>
      <c r="AP15" s="125"/>
      <c r="AQ15" s="125"/>
      <c r="AR15" s="125"/>
      <c r="AS15" s="36" t="s">
        <v>126</v>
      </c>
      <c r="AT15" s="239">
        <v>61</v>
      </c>
    </row>
    <row r="16" spans="1:51" ht="18" customHeight="1">
      <c r="A16" s="75"/>
      <c r="B16" s="76"/>
      <c r="C16" s="115" t="s">
        <v>140</v>
      </c>
      <c r="D16" s="116"/>
      <c r="E16" s="117" t="s">
        <v>141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203" t="s">
        <v>144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217</v>
      </c>
      <c r="AL16" s="129"/>
      <c r="AM16" s="129"/>
      <c r="AN16" s="129"/>
      <c r="AO16" s="37" t="s">
        <v>127</v>
      </c>
      <c r="AP16" s="130" t="s">
        <v>218</v>
      </c>
      <c r="AQ16" s="129"/>
      <c r="AR16" s="129"/>
      <c r="AS16" s="131"/>
      <c r="AT16" s="239"/>
    </row>
    <row r="17" spans="1:46">
      <c r="A17" s="75" t="s">
        <v>0</v>
      </c>
      <c r="B17" s="76"/>
      <c r="C17" s="137" t="str">
        <f>IF(P16="","",P16)</f>
        <v>船橋市新高根3-3-3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7" t="str">
        <f>IF(AL15="","",AL15&amp;"-"&amp;AK16&amp;"-"&amp;AP16)</f>
        <v>047-468-6126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90</v>
      </c>
      <c r="D21" s="54"/>
      <c r="E21" s="54">
        <v>3909</v>
      </c>
      <c r="F21" s="54"/>
      <c r="G21" s="54">
        <v>7720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4" t="s">
        <v>99</v>
      </c>
      <c r="Q23" s="119"/>
      <c r="R23" s="119"/>
      <c r="S23" s="119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10" t="s">
        <v>206</v>
      </c>
      <c r="C25" s="112" t="s">
        <v>176</v>
      </c>
      <c r="D25" s="88"/>
      <c r="E25" s="113" t="s">
        <v>177</v>
      </c>
      <c r="F25" s="89"/>
      <c r="G25" s="99">
        <v>5</v>
      </c>
      <c r="H25" s="95"/>
      <c r="I25" s="135" t="s">
        <v>198</v>
      </c>
      <c r="J25" s="94"/>
      <c r="K25" s="94"/>
      <c r="L25" s="95"/>
      <c r="M25" s="99">
        <v>521507248</v>
      </c>
      <c r="N25" s="94"/>
      <c r="O25" s="95"/>
      <c r="P25" s="99">
        <v>151</v>
      </c>
      <c r="Q25" s="94"/>
      <c r="R25" s="94"/>
      <c r="S25" s="94"/>
      <c r="T25" s="100"/>
      <c r="U25" s="1"/>
      <c r="V25" s="1"/>
      <c r="W25" s="1"/>
      <c r="X25" s="1"/>
      <c r="Y25" s="102">
        <v>10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154</v>
      </c>
      <c r="D26" s="116"/>
      <c r="E26" s="117" t="s">
        <v>155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 t="s">
        <v>150</v>
      </c>
      <c r="D27" s="88"/>
      <c r="E27" s="113" t="s">
        <v>178</v>
      </c>
      <c r="F27" s="89"/>
      <c r="G27" s="99">
        <v>5</v>
      </c>
      <c r="H27" s="95"/>
      <c r="I27" s="93" t="s">
        <v>199</v>
      </c>
      <c r="J27" s="94"/>
      <c r="K27" s="94"/>
      <c r="L27" s="95"/>
      <c r="M27" s="99">
        <v>519951732</v>
      </c>
      <c r="N27" s="94"/>
      <c r="O27" s="95"/>
      <c r="P27" s="99">
        <v>136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138</v>
      </c>
      <c r="D28" s="116"/>
      <c r="E28" s="117" t="s">
        <v>156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 t="s">
        <v>179</v>
      </c>
      <c r="D29" s="88"/>
      <c r="E29" s="113" t="s">
        <v>180</v>
      </c>
      <c r="F29" s="89"/>
      <c r="G29" s="99">
        <v>5</v>
      </c>
      <c r="H29" s="95"/>
      <c r="I29" s="93" t="s">
        <v>200</v>
      </c>
      <c r="J29" s="94"/>
      <c r="K29" s="94"/>
      <c r="L29" s="95"/>
      <c r="M29" s="99">
        <v>521594736</v>
      </c>
      <c r="N29" s="94"/>
      <c r="O29" s="95"/>
      <c r="P29" s="99">
        <v>146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157</v>
      </c>
      <c r="D30" s="116"/>
      <c r="E30" s="117" t="s">
        <v>158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181</v>
      </c>
      <c r="D31" s="88"/>
      <c r="E31" s="113" t="s">
        <v>182</v>
      </c>
      <c r="F31" s="89"/>
      <c r="G31" s="99">
        <v>5</v>
      </c>
      <c r="H31" s="95"/>
      <c r="I31" s="93" t="s">
        <v>201</v>
      </c>
      <c r="J31" s="94"/>
      <c r="K31" s="94"/>
      <c r="L31" s="95"/>
      <c r="M31" s="99">
        <v>520305357</v>
      </c>
      <c r="N31" s="94"/>
      <c r="O31" s="95"/>
      <c r="P31" s="99">
        <v>151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159</v>
      </c>
      <c r="D32" s="116"/>
      <c r="E32" s="117" t="s">
        <v>160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183</v>
      </c>
      <c r="D33" s="88"/>
      <c r="E33" s="113" t="s">
        <v>184</v>
      </c>
      <c r="F33" s="89"/>
      <c r="G33" s="99">
        <v>5</v>
      </c>
      <c r="H33" s="95"/>
      <c r="I33" s="93" t="s">
        <v>199</v>
      </c>
      <c r="J33" s="94"/>
      <c r="K33" s="94"/>
      <c r="L33" s="95"/>
      <c r="M33" s="99">
        <v>525229474</v>
      </c>
      <c r="N33" s="94"/>
      <c r="O33" s="95"/>
      <c r="P33" s="99">
        <v>136</v>
      </c>
      <c r="Q33" s="94"/>
      <c r="R33" s="94"/>
      <c r="S33" s="94"/>
      <c r="T33" s="100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161</v>
      </c>
      <c r="D34" s="116"/>
      <c r="E34" s="117" t="s">
        <v>162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2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185</v>
      </c>
      <c r="D35" s="88"/>
      <c r="E35" s="113" t="s">
        <v>186</v>
      </c>
      <c r="F35" s="89"/>
      <c r="G35" s="99">
        <v>5</v>
      </c>
      <c r="H35" s="95"/>
      <c r="I35" s="99" t="s">
        <v>199</v>
      </c>
      <c r="J35" s="94"/>
      <c r="K35" s="94"/>
      <c r="L35" s="95"/>
      <c r="M35" s="99">
        <v>525386320</v>
      </c>
      <c r="N35" s="94"/>
      <c r="O35" s="95"/>
      <c r="P35" s="99">
        <v>140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163</v>
      </c>
      <c r="D36" s="116"/>
      <c r="E36" s="117" t="s">
        <v>164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187</v>
      </c>
      <c r="D37" s="88"/>
      <c r="E37" s="113" t="s">
        <v>188</v>
      </c>
      <c r="F37" s="89"/>
      <c r="G37" s="99">
        <v>5</v>
      </c>
      <c r="H37" s="95"/>
      <c r="I37" s="93" t="s">
        <v>202</v>
      </c>
      <c r="J37" s="94"/>
      <c r="K37" s="94"/>
      <c r="L37" s="95"/>
      <c r="M37" s="99">
        <v>524007110</v>
      </c>
      <c r="N37" s="94"/>
      <c r="O37" s="95"/>
      <c r="P37" s="99">
        <v>160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165</v>
      </c>
      <c r="D38" s="116"/>
      <c r="E38" s="117" t="s">
        <v>166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179</v>
      </c>
      <c r="D39" s="88"/>
      <c r="E39" s="113" t="s">
        <v>189</v>
      </c>
      <c r="F39" s="89"/>
      <c r="G39" s="99">
        <v>3</v>
      </c>
      <c r="H39" s="95"/>
      <c r="I39" s="93" t="s">
        <v>200</v>
      </c>
      <c r="J39" s="94"/>
      <c r="K39" s="94"/>
      <c r="L39" s="95"/>
      <c r="M39" s="99">
        <v>524007127</v>
      </c>
      <c r="N39" s="94"/>
      <c r="O39" s="95"/>
      <c r="P39" s="99">
        <v>137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157</v>
      </c>
      <c r="D40" s="116"/>
      <c r="E40" s="117" t="s">
        <v>167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176</v>
      </c>
      <c r="D41" s="88"/>
      <c r="E41" s="113" t="s">
        <v>190</v>
      </c>
      <c r="F41" s="89"/>
      <c r="G41" s="99">
        <v>3</v>
      </c>
      <c r="H41" s="95"/>
      <c r="I41" s="99" t="s">
        <v>198</v>
      </c>
      <c r="J41" s="94"/>
      <c r="K41" s="94"/>
      <c r="L41" s="95"/>
      <c r="M41" s="99">
        <v>5253896313</v>
      </c>
      <c r="N41" s="94"/>
      <c r="O41" s="95"/>
      <c r="P41" s="99">
        <v>133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154</v>
      </c>
      <c r="D42" s="116"/>
      <c r="E42" s="117" t="s">
        <v>168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 t="s">
        <v>191</v>
      </c>
      <c r="D43" s="88"/>
      <c r="E43" s="113" t="s">
        <v>192</v>
      </c>
      <c r="F43" s="89"/>
      <c r="G43" s="99">
        <v>4</v>
      </c>
      <c r="H43" s="95"/>
      <c r="I43" s="93" t="s">
        <v>203</v>
      </c>
      <c r="J43" s="94"/>
      <c r="K43" s="94"/>
      <c r="L43" s="95"/>
      <c r="M43" s="99">
        <v>525229467</v>
      </c>
      <c r="N43" s="94"/>
      <c r="O43" s="95"/>
      <c r="P43" s="99">
        <v>116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169</v>
      </c>
      <c r="D44" s="116"/>
      <c r="E44" s="117" t="s">
        <v>170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12" t="s">
        <v>150</v>
      </c>
      <c r="D45" s="88"/>
      <c r="E45" s="113" t="s">
        <v>193</v>
      </c>
      <c r="F45" s="89"/>
      <c r="G45" s="99">
        <v>1</v>
      </c>
      <c r="H45" s="95"/>
      <c r="I45" s="99" t="s">
        <v>199</v>
      </c>
      <c r="J45" s="94"/>
      <c r="K45" s="94"/>
      <c r="L45" s="95"/>
      <c r="M45" s="99">
        <v>524311675</v>
      </c>
      <c r="N45" s="94"/>
      <c r="O45" s="95"/>
      <c r="P45" s="99">
        <v>116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 t="s">
        <v>138</v>
      </c>
      <c r="D46" s="116"/>
      <c r="E46" s="117" t="s">
        <v>171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>
        <v>12</v>
      </c>
      <c r="C47" s="112" t="s">
        <v>194</v>
      </c>
      <c r="D47" s="88"/>
      <c r="E47" s="113" t="s">
        <v>195</v>
      </c>
      <c r="F47" s="89"/>
      <c r="G47" s="99">
        <v>1</v>
      </c>
      <c r="H47" s="95"/>
      <c r="I47" s="93" t="s">
        <v>204</v>
      </c>
      <c r="J47" s="94"/>
      <c r="K47" s="94"/>
      <c r="L47" s="95"/>
      <c r="M47" s="99">
        <v>524949502</v>
      </c>
      <c r="N47" s="94"/>
      <c r="O47" s="95"/>
      <c r="P47" s="99">
        <v>128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5"/>
      <c r="B48" s="156"/>
      <c r="C48" s="157" t="s">
        <v>172</v>
      </c>
      <c r="D48" s="158"/>
      <c r="E48" s="159" t="s">
        <v>173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7">
        <v>13</v>
      </c>
      <c r="B49" s="218">
        <v>13</v>
      </c>
      <c r="C49" s="220" t="s">
        <v>196</v>
      </c>
      <c r="D49" s="221"/>
      <c r="E49" s="222" t="s">
        <v>197</v>
      </c>
      <c r="F49" s="223"/>
      <c r="G49" s="209">
        <v>1</v>
      </c>
      <c r="H49" s="211"/>
      <c r="I49" s="237" t="s">
        <v>205</v>
      </c>
      <c r="J49" s="210"/>
      <c r="K49" s="210"/>
      <c r="L49" s="211"/>
      <c r="M49" s="209">
        <v>524949489</v>
      </c>
      <c r="N49" s="210"/>
      <c r="O49" s="211"/>
      <c r="P49" s="209">
        <v>115</v>
      </c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9"/>
      <c r="C50" s="224" t="s">
        <v>174</v>
      </c>
      <c r="D50" s="225"/>
      <c r="E50" s="226" t="s">
        <v>175</v>
      </c>
      <c r="F50" s="227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8"/>
      <c r="C51" s="233"/>
      <c r="D51" s="221"/>
      <c r="E51" s="221"/>
      <c r="F51" s="223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2"/>
      <c r="C52" s="234"/>
      <c r="D52" s="235"/>
      <c r="E52" s="235"/>
      <c r="F52" s="236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5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1">
        <f>LEN(A55)</f>
        <v>0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男女混合</v>
      </c>
      <c r="I5" s="9">
        <f>入力!Y25</f>
        <v>10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菊地</v>
      </c>
      <c r="D16" s="13" t="str">
        <f>IF(入力!E8="","",入力!E8)</f>
        <v>静一郎</v>
      </c>
      <c r="E16" s="13" t="str">
        <f>IF(入力!C7="","",入力!C7)</f>
        <v>キクチ</v>
      </c>
      <c r="F16" s="13" t="str">
        <f>IF(入力!E7="","",入力!E7)</f>
        <v>セイイチロウ</v>
      </c>
      <c r="G16" s="13">
        <f>IF(入力!G7="","",入力!G7)</f>
        <v>500095463</v>
      </c>
      <c r="H16" s="13" t="str">
        <f>IF(入力!J7="","",入力!J7)</f>
        <v/>
      </c>
      <c r="I16" s="13">
        <f>IF(入力!M7="","",入力!M7)</f>
        <v>450081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0813</v>
      </c>
      <c r="T16" s="13" t="str">
        <f>IF(入力!P8="","",入力!P8)</f>
        <v>船橋市南三咲3-2-14-206</v>
      </c>
      <c r="U16" s="13" t="str">
        <f>IF(入力!AL7="","",入力!AL7)</f>
        <v>090</v>
      </c>
      <c r="V16" s="13" t="str">
        <f>IF(入力!AK8="","",入力!AK8)</f>
        <v>4969</v>
      </c>
      <c r="W16" s="13" t="str">
        <f>IF(入力!AP8="","",入力!AP8)</f>
        <v>4771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余田</v>
      </c>
      <c r="D17" s="13" t="str">
        <f>IF(入力!E10="","",入力!E10)</f>
        <v>正行</v>
      </c>
      <c r="E17" s="13" t="str">
        <f>IF(入力!C9="","",入力!C9)</f>
        <v>ヨダ</v>
      </c>
      <c r="F17" s="13" t="str">
        <f>IF(入力!E9="","",入力!E9)</f>
        <v>マサユキ</v>
      </c>
      <c r="G17" s="13">
        <f>IF(入力!G9="","",入力!G9)</f>
        <v>514917010</v>
      </c>
      <c r="H17" s="13" t="str">
        <f>IF(入力!J9="","",入力!J9)</f>
        <v/>
      </c>
      <c r="I17" s="13">
        <f>IF(入力!M9="","",入力!M9)</f>
        <v>450198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0804</v>
      </c>
      <c r="T17" s="13" t="str">
        <f>IF(入力!P10="","",入力!P10)</f>
        <v>船橋市みやぎ台2-13-10</v>
      </c>
      <c r="U17" s="13" t="str">
        <f>IF(入力!AL9="","",入力!AL9)</f>
        <v>090</v>
      </c>
      <c r="V17" s="13" t="str">
        <f>IF(入力!AK10="","",入力!AK10)</f>
        <v>1992</v>
      </c>
      <c r="W17" s="13" t="str">
        <f>IF(入力!AP10="","",入力!AP10)</f>
        <v>4184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峯川</v>
      </c>
      <c r="D20" s="13" t="str">
        <f>IF(入力!E12="","",入力!E12)</f>
        <v>理恵</v>
      </c>
      <c r="E20" s="13" t="str">
        <f>IF(入力!C11="","",入力!C11)</f>
        <v>ミネカワ</v>
      </c>
      <c r="F20" s="13" t="str">
        <f>IF(入力!E11="","",入力!E11)</f>
        <v>リエ</v>
      </c>
      <c r="G20" s="13">
        <f>IF(入力!G11="","",入力!G11)</f>
        <v>508156220</v>
      </c>
      <c r="H20" s="13">
        <f>IF(入力!J11="","",入力!J11)</f>
        <v>291144</v>
      </c>
      <c r="I20" s="13">
        <f>IF(入力!M11="","",入力!M11)</f>
        <v>479577</v>
      </c>
      <c r="J20" s="13"/>
      <c r="K20" s="13"/>
      <c r="L20" s="13">
        <f>IF(入力!AT11="","",入力!AT11)</f>
        <v>61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0814</v>
      </c>
      <c r="T20" s="13" t="str">
        <f>IF(入力!P12="","",入力!P12)</f>
        <v>船橋市新高根3-3-3</v>
      </c>
      <c r="U20" s="13" t="str">
        <f>IF(入力!AL11="","",入力!AL11)</f>
        <v>090</v>
      </c>
      <c r="V20" s="13" t="str">
        <f>IF(入力!AK12="","",入力!AK12)</f>
        <v>3909</v>
      </c>
      <c r="W20" s="13" t="str">
        <f>IF(入力!AP12="","",入力!AP12)</f>
        <v>7720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047</v>
      </c>
      <c r="V22" s="13" t="str">
        <f>IF(入力!AK16="","",入力!AK16)</f>
        <v>468</v>
      </c>
      <c r="W22" s="13" t="str">
        <f>IF(入力!AP16="","",入力!AP16)</f>
        <v>6126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砂庭</v>
      </c>
      <c r="D24" s="51" t="str">
        <f>VLOOKUP($B$51,$A$53:$F$352,4)</f>
        <v>智美</v>
      </c>
      <c r="E24" s="51" t="str">
        <f>VLOOKUP($B$51,$A$53:$F$352,5)</f>
        <v>スナバ</v>
      </c>
      <c r="F24" s="51" t="str">
        <f>VLOOKUP($B$51,$A$53:$F$352,6)</f>
        <v>トモミ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砂庭</v>
      </c>
      <c r="D53" s="13" t="str">
        <f>IF(入力!E26="","",入力!E26)</f>
        <v>智美</v>
      </c>
      <c r="E53" s="13" t="str">
        <f>IF(入力!C25="","",入力!C25)</f>
        <v>スナバ</v>
      </c>
      <c r="F53" s="13" t="str">
        <f>IF(入力!E25="","",入力!E25)</f>
        <v>トモミ</v>
      </c>
      <c r="G53" s="13">
        <f>IF(入力!M25="","",入力!M25)</f>
        <v>521507248</v>
      </c>
      <c r="H53" s="13" t="str">
        <f>IF(入力!I25="","",入力!I25)</f>
        <v>船橋市立夏見台小学校</v>
      </c>
      <c r="I53" s="13">
        <f>IF(入力!G25="","",入力!G25)</f>
        <v>5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余田</v>
      </c>
      <c r="D54" s="13" t="str">
        <f>IF(入力!E28="","",入力!E28)</f>
        <v>大夢</v>
      </c>
      <c r="E54" s="13" t="str">
        <f>IF(入力!C27="","",入力!C27)</f>
        <v>ヨダ</v>
      </c>
      <c r="F54" s="13" t="str">
        <f>IF(入力!E27="","",入力!E27)</f>
        <v>ヒロム</v>
      </c>
      <c r="G54" s="13">
        <f>IF(入力!M27="","",入力!M27)</f>
        <v>519951732</v>
      </c>
      <c r="H54" s="13" t="str">
        <f>IF(入力!I27="","",入力!I27)</f>
        <v>船橋市立八木が谷小学校</v>
      </c>
      <c r="I54" s="13">
        <f>IF(入力!G27="","",入力!G27)</f>
        <v>5</v>
      </c>
      <c r="J54" s="13">
        <f>IF(入力!P27="","",入力!P27)</f>
        <v>136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戸村</v>
      </c>
      <c r="D55" s="13" t="str">
        <f>IF(入力!E30="","",入力!E30)</f>
        <v>一颯</v>
      </c>
      <c r="E55" s="13" t="str">
        <f>IF(入力!C29="","",入力!C29)</f>
        <v>トムラ</v>
      </c>
      <c r="F55" s="13" t="str">
        <f>IF(入力!E29="","",入力!E29)</f>
        <v>イブキ</v>
      </c>
      <c r="G55" s="13">
        <f>IF(入力!M29="","",入力!M29)</f>
        <v>521594736</v>
      </c>
      <c r="H55" s="13" t="str">
        <f>IF(入力!I29="","",入力!I29)</f>
        <v>船橋市立豊富小学校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亀田</v>
      </c>
      <c r="D56" s="13" t="str">
        <f>IF(入力!E32="","",入力!E32)</f>
        <v>梨歩</v>
      </c>
      <c r="E56" s="13" t="str">
        <f>IF(入力!C31="","",入力!C31)</f>
        <v>カメダ</v>
      </c>
      <c r="F56" s="13" t="str">
        <f>IF(入力!E31="","",入力!E31)</f>
        <v>リホ</v>
      </c>
      <c r="G56" s="13">
        <f>IF(入力!M31="","",入力!M31)</f>
        <v>520305357</v>
      </c>
      <c r="H56" s="13" t="str">
        <f>IF(入力!I31="","",入力!I31)</f>
        <v>船橋市立三咲小学校</v>
      </c>
      <c r="I56" s="13">
        <f>IF(入力!G31="","",入力!G31)</f>
        <v>5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湯浅</v>
      </c>
      <c r="D57" s="13" t="str">
        <f>IF(入力!E34="","",入力!E34)</f>
        <v>湊</v>
      </c>
      <c r="E57" s="13" t="str">
        <f>IF(入力!C33="","",入力!C33)</f>
        <v>ユアサ</v>
      </c>
      <c r="F57" s="13" t="str">
        <f>IF(入力!E33="","",入力!E33)</f>
        <v>ミナト</v>
      </c>
      <c r="G57" s="13">
        <f>IF(入力!M33="","",入力!M33)</f>
        <v>525229474</v>
      </c>
      <c r="H57" s="13" t="str">
        <f>IF(入力!I33="","",入力!I33)</f>
        <v>船橋市立八木が谷小学校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中島</v>
      </c>
      <c r="D58" s="13" t="str">
        <f>IF(入力!E36="","",入力!E36)</f>
        <v>颯太</v>
      </c>
      <c r="E58" s="13" t="str">
        <f>IF(入力!C35="","",入力!C35)</f>
        <v>ナカジマ</v>
      </c>
      <c r="F58" s="13" t="str">
        <f>IF(入力!E35="","",入力!E35)</f>
        <v>ソウタ</v>
      </c>
      <c r="G58" s="13">
        <f>IF(入力!M35="","",入力!M35)</f>
        <v>525386320</v>
      </c>
      <c r="H58" s="13" t="str">
        <f>IF(入力!I35="","",入力!I35)</f>
        <v>船橋市立八木が谷小学校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川井</v>
      </c>
      <c r="D59" s="13" t="str">
        <f>IF(入力!E38="","",入力!E38)</f>
        <v>恵</v>
      </c>
      <c r="E59" s="13" t="str">
        <f>IF(入力!C37="","",入力!C37)</f>
        <v>カワイ</v>
      </c>
      <c r="F59" s="13" t="str">
        <f>IF(入力!E37="","",入力!E37)</f>
        <v>メグミ</v>
      </c>
      <c r="G59" s="13">
        <f>IF(入力!M37="","",入力!M37)</f>
        <v>524007110</v>
      </c>
      <c r="H59" s="13" t="str">
        <f>IF(入力!I37="","",入力!I37)</f>
        <v>船橋市立金杉小学校</v>
      </c>
      <c r="I59" s="13">
        <f>IF(入力!G37="","",入力!G37)</f>
        <v>5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悠希</v>
      </c>
      <c r="E60" s="13" t="str">
        <f>IF(入力!C39="","",入力!C39)</f>
        <v>トムラ</v>
      </c>
      <c r="F60" s="13" t="str">
        <f>IF(入力!E39="","",入力!E39)</f>
        <v>ユウキ</v>
      </c>
      <c r="G60" s="13">
        <f>IF(入力!M39="","",入力!M39)</f>
        <v>524007127</v>
      </c>
      <c r="H60" s="13" t="str">
        <f>IF(入力!I39="","",入力!I39)</f>
        <v>船橋市立豊富小学校</v>
      </c>
      <c r="I60" s="13">
        <f>IF(入力!G39="","",入力!G39)</f>
        <v>3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砂庭</v>
      </c>
      <c r="D61" s="13" t="str">
        <f>IF(入力!E42="","",入力!E42)</f>
        <v>英幸</v>
      </c>
      <c r="E61" s="13" t="str">
        <f>IF(入力!C41="","",入力!C41)</f>
        <v>スナバ</v>
      </c>
      <c r="F61" s="13" t="str">
        <f>IF(入力!E41="","",入力!E41)</f>
        <v>ヒデユキ</v>
      </c>
      <c r="G61" s="13">
        <f>IF(入力!M41="","",入力!M41)</f>
        <v>5253896313</v>
      </c>
      <c r="H61" s="13" t="str">
        <f>IF(入力!I41="","",入力!I41)</f>
        <v>船橋市立夏見台小学校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戸高</v>
      </c>
      <c r="D62" s="13" t="str">
        <f>IF(入力!E44="","",入力!E44)</f>
        <v>美陽</v>
      </c>
      <c r="E62" s="13" t="str">
        <f>IF(入力!C43="","",入力!C43)</f>
        <v>トダカ</v>
      </c>
      <c r="F62" s="13" t="str">
        <f>IF(入力!E43="","",入力!E43)</f>
        <v>ミハル</v>
      </c>
      <c r="G62" s="13">
        <f>IF(入力!M43="","",入力!M43)</f>
        <v>525229467</v>
      </c>
      <c r="H62" s="13" t="str">
        <f>IF(入力!I43="","",入力!I43)</f>
        <v>船橋市立金杉台小学校</v>
      </c>
      <c r="I62" s="13">
        <f>IF(入力!G43="","",入力!G43)</f>
        <v>4</v>
      </c>
      <c r="J62" s="13">
        <f>IF(入力!P43="","",入力!P43)</f>
        <v>116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余田</v>
      </c>
      <c r="D63" s="13" t="str">
        <f>IF(入力!E46="","",入力!E46)</f>
        <v>七奈</v>
      </c>
      <c r="E63" s="13" t="str">
        <f>IF(入力!C45="","",入力!C45)</f>
        <v>ヨダ</v>
      </c>
      <c r="F63" s="13" t="str">
        <f>IF(入力!E45="","",入力!E45)</f>
        <v>ナナ</v>
      </c>
      <c r="G63" s="13">
        <f>IF(入力!M45="","",入力!M45)</f>
        <v>524311675</v>
      </c>
      <c r="H63" s="13" t="str">
        <f>IF(入力!I45="","",入力!I45)</f>
        <v>船橋市立八木が谷小学校</v>
      </c>
      <c r="I63" s="13">
        <f>IF(入力!G45="","",入力!G45)</f>
        <v>1</v>
      </c>
      <c r="J63" s="13">
        <f>IF(入力!P45="","",入力!P45)</f>
        <v>116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古長</v>
      </c>
      <c r="D64" s="13" t="str">
        <f>IF(入力!E48="","",入力!E48)</f>
        <v>みなみ</v>
      </c>
      <c r="E64" s="13" t="str">
        <f>IF(入力!C47="","",入力!C47)</f>
        <v>コチョウ</v>
      </c>
      <c r="F64" s="13" t="str">
        <f>IF(入力!E47="","",入力!E47)</f>
        <v>ミナミ</v>
      </c>
      <c r="G64" s="13">
        <f>IF(入力!M47="","",入力!M47)</f>
        <v>524949502</v>
      </c>
      <c r="H64" s="13" t="str">
        <f>IF(入力!I47="","",入力!I47)</f>
        <v>船橋市立飯山満南小学校</v>
      </c>
      <c r="I64" s="13">
        <f>IF(入力!G47="","",入力!G47)</f>
        <v>1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小川</v>
      </c>
      <c r="D65" s="13" t="str">
        <f>IF(入力!E50="","",入力!E50)</f>
        <v>結愛</v>
      </c>
      <c r="E65" s="13" t="str">
        <f>IF(入力!C49="","",入力!C49)</f>
        <v>オガワ</v>
      </c>
      <c r="F65" s="13" t="str">
        <f>IF(入力!E49="","",入力!E49)</f>
        <v>ユメ</v>
      </c>
      <c r="G65" s="13">
        <f>IF(入力!M49="","",入力!M49)</f>
        <v>524949489</v>
      </c>
      <c r="H65" s="13" t="str">
        <f>IF(入力!I49="","",入力!I49)</f>
        <v>船橋市立芝山東小学校</v>
      </c>
      <c r="I65" s="13">
        <f>IF(入力!G49="","",入力!G49)</f>
        <v>1</v>
      </c>
      <c r="J65" s="13">
        <f>IF(入力!P49="","",入力!P49)</f>
        <v>115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治久 峯川</cp:lastModifiedBy>
  <cp:lastPrinted>2016-05-09T15:17:35Z</cp:lastPrinted>
  <dcterms:created xsi:type="dcterms:W3CDTF">2014-04-05T09:56:00Z</dcterms:created>
  <dcterms:modified xsi:type="dcterms:W3CDTF">2025-01-26T08:44:28Z</dcterms:modified>
</cp:coreProperties>
</file>