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d\Desktop\賢悟資料\2018年度\全日本\"/>
    </mc:Choice>
  </mc:AlternateContent>
  <xr:revisionPtr revIDLastSave="0" documentId="13_ncr:1_{01DE755A-F03B-4D38-B186-65F725080D3E}" xr6:coauthVersionLast="32" xr6:coauthVersionMax="32" xr10:uidLastSave="{00000000-0000-0000-0000-000000000000}"/>
  <workbookProtection lockStructure="1"/>
  <bookViews>
    <workbookView xWindow="0" yWindow="0" windowWidth="2304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<sst xmlns="http://schemas.openxmlformats.org/spreadsheetml/2006/main" count="433" uniqueCount="289">
  <si>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</si>
  <si>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</si>
  <si>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</si>
  <si>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</si>
  <si>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</si>
  <si>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</si>
  <si>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</si>
  <si>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</si>
  <si>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</si>
  <si>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</si>
  <si>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</si>
  <si>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</si>
  <si>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</si>
  <si>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</si>
  <si>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</si>
  <si>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</si>
  <si>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</si>
  <si>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</si>
  <si>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</si>
  <si>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</si>
  <si>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</si>
  <si>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</si>
  <si>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</si>
  <si>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</si>
  <si>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</si>
  <si>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</si>
  <si>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</si>
  <si>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</si>
  <si>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</si>
  <si>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</si>
  <si>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</si>
  <si>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</si>
  <si>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</si>
  <si>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</si>
  <si>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</si>
  <si>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</si>
  <si>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</si>
  <si>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</si>
  <si>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</si>
  <si>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</si>
  <si>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</si>
  <si>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</si>
  <si>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</si>
  <si>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</si>
  <si>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</si>
  <si>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</si>
  <si>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</si>
  <si>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</si>
  <si>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</si>
  <si>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</si>
  <si>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</si>
  <si>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</si>
  <si>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</si>
  <si>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</si>
  <si>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</si>
  <si>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</si>
  <si>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</si>
  <si>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</si>
  <si>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</si>
  <si>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</si>
  <si>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</si>
  <si>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</si>
  <si>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</si>
  <si>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</si>
  <si>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</si>
  <si>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</si>
  <si>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</si>
  <si>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</si>
  <si>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</si>
  <si>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</si>
  <si>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</si>
  <si>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</si>
  <si>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</si>
  <si>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</si>
  <si>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</si>
  <si>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</si>
  <si>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</si>
  <si>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</si>
  <si>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</si>
  <si>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</si>
  <si>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</si>
  <si>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</si>
  <si>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</si>
  <si>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</si>
  <si>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</si>
  <si>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</si>
  <si>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</si>
  <si>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</si>
  <si>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</si>
  <si>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</si>
  <si>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</si>
  <si>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</si>
  <si>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</si>
  <si>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</si>
  <si>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</si>
  <si>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</si>
  <si>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</si>
  <si>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</si>
  <si>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</si>
  <si>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</si>
  <si>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</si>
  <si>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</si>
  <si>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</si>
  <si>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</si>
  <si>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</si>
  <si>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</si>
  <si>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</si>
  <si>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</si>
  <si>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</si>
  <si>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</si>
  <si>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</si>
  <si>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</si>
  <si>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</si>
  <si>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</si>
  <si>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</si>
  <si>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</si>
  <si>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</si>
  <si>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</si>
  <si>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</si>
  <si>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</si>
  <si>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</si>
  <si>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</si>
  <si>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</si>
  <si>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</si>
  <si>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</si>
  <si>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</si>
  <si>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</si>
  <si>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</si>
  <si>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</si>
  <si>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</si>
  <si>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</si>
  <si>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</si>
  <si>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</si>
  <si>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</si>
  <si>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</si>
  <si>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</si>
  <si>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</si>
  <si>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</si>
  <si>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</si>
  <si>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</si>
  <si>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</si>
  <si>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</si>
  <si>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</si>
  <si>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</si>
  <si>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</si>
  <si>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</si>
  <si>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</si>
  <si>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</si>
  <si>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</si>
  <si>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</si>
  <si>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</si>
  <si>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</si>
  <si>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</si>
  <si>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</si>
  <si>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</si>
  <si>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</si>
  <si>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</si>
  <si>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</si>
  <si>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</si>
  <si>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</si>
  <si>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</si>
  <si>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</si>
  <si>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</si>
  <si>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</si>
  <si>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</si>
  <si>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</si>
  <si>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</si>
  <si>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</si>
  <si>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</si>
  <si>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</si>
  <si>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</si>
  <si>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</si>
  <si>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</si>
  <si>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</si>
  <si>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</si>
  <si>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</si>
  <si>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</si>
  <si>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</si>
  <si>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</si>
  <si>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</si>
  <si>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</si>
  <si>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</si>
  <si>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</si>
  <si>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</si>
  <si>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</si>
  <si>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</si>
  <si>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</si>
  <si>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</si>
  <si>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</si>
  <si>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</si>
  <si>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</si>
  <si>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</si>
  <si>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</si>
  <si>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</si>
  <si>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</si>
  <si>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</si>
  <si>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</si>
  <si>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</si>
  <si>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</si>
  <si>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</si>
  <si>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ｷﾐﾂｼﾞｭﾆｱﾊﾞﾚｰﾎﾞｰﾙｸﾗﾌﾞ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</si>
  <si>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</si>
  <si>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</si>
  <si>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</si>
  <si>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</si>
  <si>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</si>
  <si>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1">
      <t>ケン</t>
    </rPh>
    <rPh sb="1" eb="2">
      <t>ゴ</t>
    </rPh>
    <phoneticPr fontId="2"/>
  </si>
  <si>
    <t>ﾊﾗﾀﾞ</t>
    <phoneticPr fontId="2"/>
  </si>
  <si>
    <t>ｹﾝｺﾞ</t>
    <phoneticPr fontId="2"/>
  </si>
  <si>
    <t>299</t>
    <phoneticPr fontId="2"/>
  </si>
  <si>
    <t>1144</t>
    <phoneticPr fontId="2"/>
  </si>
  <si>
    <t>千葉県君津市東坂田1-1-6-606</t>
    <rPh sb="0" eb="3">
      <t>チバケン</t>
    </rPh>
    <rPh sb="3" eb="6">
      <t>キミツシ</t>
    </rPh>
    <rPh sb="6" eb="7">
      <t>ヒガシ</t>
    </rPh>
    <rPh sb="7" eb="9">
      <t>サカタ</t>
    </rPh>
    <phoneticPr fontId="2"/>
  </si>
  <si>
    <t>0439</t>
    <phoneticPr fontId="2"/>
  </si>
  <si>
    <t>55</t>
    <phoneticPr fontId="2"/>
  </si>
  <si>
    <t>1665</t>
    <phoneticPr fontId="2"/>
  </si>
  <si>
    <t>1162</t>
    <phoneticPr fontId="2"/>
  </si>
  <si>
    <t>①</t>
    <phoneticPr fontId="2"/>
  </si>
  <si>
    <t>ｱﾔﾅ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</si>
  <si>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</si>
  <si>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</si>
  <si>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ﾀｹﾀﾞ</t>
    <phoneticPr fontId="2"/>
  </si>
  <si>
    <t>ｶｽﾞﾋｺ</t>
    <phoneticPr fontId="2"/>
  </si>
  <si>
    <t>濱田</t>
    <rPh sb="0" eb="2">
      <t>ハマダ</t>
    </rPh>
    <phoneticPr fontId="2"/>
  </si>
  <si>
    <t>龍一</t>
    <rPh sb="0" eb="2">
      <t>リュウイチ</t>
    </rPh>
    <phoneticPr fontId="2"/>
  </si>
  <si>
    <t>ﾊﾏﾀﾞ</t>
    <phoneticPr fontId="2"/>
  </si>
  <si>
    <t>ﾘｭｳｲﾁ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</si>
  <si>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</si>
  <si>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</si>
  <si>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ｵｵｸﾎﾞ</t>
    <phoneticPr fontId="2"/>
  </si>
  <si>
    <t>ｷｮｳｲﾁ</t>
    <phoneticPr fontId="2"/>
  </si>
  <si>
    <t>021051</t>
    <phoneticPr fontId="2"/>
  </si>
  <si>
    <t>千葉県君津市杢師2-15-22</t>
    <rPh sb="0" eb="3">
      <t>チバケン</t>
    </rPh>
    <rPh sb="3" eb="6">
      <t>キミツシ</t>
    </rPh>
    <rPh sb="6" eb="8">
      <t>モクシ</t>
    </rPh>
    <phoneticPr fontId="2"/>
  </si>
  <si>
    <t>57</t>
    <phoneticPr fontId="2"/>
  </si>
  <si>
    <t>1757</t>
    <phoneticPr fontId="2"/>
  </si>
  <si>
    <t>千葉県君津市南子安2-19-7</t>
    <rPh sb="0" eb="3">
      <t>チバケン</t>
    </rPh>
    <rPh sb="3" eb="6">
      <t>キミツシ</t>
    </rPh>
    <rPh sb="6" eb="7">
      <t>ミナミ</t>
    </rPh>
    <rPh sb="7" eb="9">
      <t>コヤス</t>
    </rPh>
    <phoneticPr fontId="2"/>
  </si>
  <si>
    <t>54</t>
    <phoneticPr fontId="2"/>
  </si>
  <si>
    <t>2345</t>
    <phoneticPr fontId="2"/>
  </si>
  <si>
    <t>1161</t>
    <phoneticPr fontId="2"/>
  </si>
  <si>
    <t>千葉県君津市北子安5-4-17</t>
    <rPh sb="0" eb="3">
      <t>チバケン</t>
    </rPh>
    <rPh sb="3" eb="6">
      <t>キミツシ</t>
    </rPh>
    <rPh sb="6" eb="9">
      <t>キタコヤス</t>
    </rPh>
    <phoneticPr fontId="2"/>
  </si>
  <si>
    <t>5447</t>
    <phoneticPr fontId="2"/>
  </si>
  <si>
    <t>香取</t>
    <rPh sb="0" eb="2">
      <t>カトリ</t>
    </rPh>
    <phoneticPr fontId="2"/>
  </si>
  <si>
    <t>優成</t>
    <rPh sb="0" eb="2">
      <t>ユウセイ</t>
    </rPh>
    <phoneticPr fontId="2"/>
  </si>
  <si>
    <t>ｶﾄﾘ</t>
    <phoneticPr fontId="2"/>
  </si>
  <si>
    <t>ﾕｳｾｲ</t>
    <phoneticPr fontId="2"/>
  </si>
  <si>
    <t>南島</t>
    <rPh sb="0" eb="1">
      <t>ミナミ</t>
    </rPh>
    <rPh sb="1" eb="2">
      <t>シマ</t>
    </rPh>
    <phoneticPr fontId="2"/>
  </si>
  <si>
    <t>煌樹</t>
    <rPh sb="0" eb="1">
      <t>コウ</t>
    </rPh>
    <rPh sb="1" eb="2">
      <t>イツキ</t>
    </rPh>
    <phoneticPr fontId="2"/>
  </si>
  <si>
    <t>ﾐﾅﾐｼﾏ</t>
    <phoneticPr fontId="2"/>
  </si>
  <si>
    <t>ｺｳｷ</t>
    <phoneticPr fontId="2"/>
  </si>
  <si>
    <t>神</t>
    <rPh sb="0" eb="1">
      <t>ジン</t>
    </rPh>
    <phoneticPr fontId="2"/>
  </si>
  <si>
    <t>陽向</t>
    <rPh sb="0" eb="2">
      <t>ヒナタ</t>
    </rPh>
    <phoneticPr fontId="2"/>
  </si>
  <si>
    <t>ｼﾞﾝ</t>
    <phoneticPr fontId="2"/>
  </si>
  <si>
    <t>ﾋﾅﾀ</t>
    <phoneticPr fontId="2"/>
  </si>
  <si>
    <t>美空</t>
    <rPh sb="0" eb="2">
      <t>ミク</t>
    </rPh>
    <phoneticPr fontId="2"/>
  </si>
  <si>
    <t>ﾐｸ</t>
    <phoneticPr fontId="2"/>
  </si>
  <si>
    <t>間弓</t>
    <rPh sb="0" eb="2">
      <t>マユミ</t>
    </rPh>
    <phoneticPr fontId="2"/>
  </si>
  <si>
    <t>絢櫻</t>
    <rPh sb="0" eb="1">
      <t>アヤ</t>
    </rPh>
    <rPh sb="1" eb="2">
      <t>サクラ</t>
    </rPh>
    <phoneticPr fontId="2"/>
  </si>
  <si>
    <t>ﾏﾕﾐ</t>
    <phoneticPr fontId="2"/>
  </si>
  <si>
    <t>ｱﾔｶ</t>
    <phoneticPr fontId="2"/>
  </si>
  <si>
    <t>神谷</t>
    <rPh sb="0" eb="2">
      <t>カミヤ</t>
    </rPh>
    <phoneticPr fontId="2"/>
  </si>
  <si>
    <t>怜美</t>
    <rPh sb="0" eb="1">
      <t>レイ</t>
    </rPh>
    <rPh sb="1" eb="2">
      <t>ミ</t>
    </rPh>
    <phoneticPr fontId="2"/>
  </si>
  <si>
    <t>ｶﾐﾔ</t>
    <phoneticPr fontId="2"/>
  </si>
  <si>
    <t>ﾚﾐ</t>
    <phoneticPr fontId="2"/>
  </si>
  <si>
    <t>酒井</t>
    <rPh sb="0" eb="2">
      <t>サカイ</t>
    </rPh>
    <phoneticPr fontId="2"/>
  </si>
  <si>
    <t>茉緒</t>
    <rPh sb="0" eb="2">
      <t>マオ</t>
    </rPh>
    <phoneticPr fontId="2"/>
  </si>
  <si>
    <t>ｻｶｲ</t>
    <phoneticPr fontId="2"/>
  </si>
  <si>
    <t>ﾏｵ</t>
    <phoneticPr fontId="2"/>
  </si>
  <si>
    <t>珠希</t>
    <rPh sb="0" eb="1">
      <t>タマ</t>
    </rPh>
    <rPh sb="1" eb="2">
      <t>キ</t>
    </rPh>
    <phoneticPr fontId="2"/>
  </si>
  <si>
    <t>ﾀﾏｷ</t>
    <phoneticPr fontId="2"/>
  </si>
  <si>
    <t>須田</t>
    <rPh sb="0" eb="2">
      <t>スダ</t>
    </rPh>
    <phoneticPr fontId="2"/>
  </si>
  <si>
    <t>紋奈</t>
    <rPh sb="0" eb="1">
      <t>モン</t>
    </rPh>
    <rPh sb="1" eb="2">
      <t>ナ</t>
    </rPh>
    <phoneticPr fontId="2"/>
  </si>
  <si>
    <t>ｽﾀﾞ</t>
    <phoneticPr fontId="2"/>
  </si>
  <si>
    <t>長嶋</t>
    <rPh sb="0" eb="2">
      <t>ナガシマ</t>
    </rPh>
    <phoneticPr fontId="2"/>
  </si>
  <si>
    <t>花奏</t>
    <rPh sb="0" eb="1">
      <t>ハナ</t>
    </rPh>
    <rPh sb="1" eb="2">
      <t>カナ</t>
    </rPh>
    <phoneticPr fontId="2"/>
  </si>
  <si>
    <t>ﾅｶﾞｼﾏ</t>
    <phoneticPr fontId="2"/>
  </si>
  <si>
    <t>ｶﾅ</t>
    <phoneticPr fontId="2"/>
  </si>
  <si>
    <t>玲蘭</t>
    <rPh sb="0" eb="1">
      <t>レイ</t>
    </rPh>
    <rPh sb="1" eb="2">
      <t>ラン</t>
    </rPh>
    <phoneticPr fontId="2"/>
  </si>
  <si>
    <t>ﾚｲｶ</t>
    <phoneticPr fontId="2"/>
  </si>
  <si>
    <t>石川</t>
    <rPh sb="0" eb="2">
      <t>イシカワ</t>
    </rPh>
    <phoneticPr fontId="2"/>
  </si>
  <si>
    <t>紗良</t>
    <rPh sb="0" eb="2">
      <t>サラ</t>
    </rPh>
    <phoneticPr fontId="2"/>
  </si>
  <si>
    <t>ｲｼｶﾜ</t>
    <phoneticPr fontId="2"/>
  </si>
  <si>
    <t>ｻﾗ</t>
    <phoneticPr fontId="2"/>
  </si>
  <si>
    <t>昭和小学校</t>
    <rPh sb="0" eb="2">
      <t>ショウワ</t>
    </rPh>
    <rPh sb="2" eb="5">
      <t>ショウガッコウ</t>
    </rPh>
    <phoneticPr fontId="2"/>
  </si>
  <si>
    <t>八重原小学校</t>
    <rPh sb="0" eb="3">
      <t>ヤエハラ</t>
    </rPh>
    <rPh sb="3" eb="6">
      <t>ショウガッコウ</t>
    </rPh>
    <phoneticPr fontId="2"/>
  </si>
  <si>
    <t>北子安小学校</t>
    <rPh sb="0" eb="3">
      <t>キタコヤス</t>
    </rPh>
    <rPh sb="3" eb="6">
      <t>ショウガッコウ</t>
    </rPh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</si>
  <si>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</si>
  <si>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</si>
  <si>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</si>
  <si>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中小学校</t>
    <rPh sb="0" eb="1">
      <t>ナカ</t>
    </rPh>
    <rPh sb="1" eb="4">
      <t>ショウガッコウ</t>
    </rPh>
    <phoneticPr fontId="2"/>
  </si>
  <si>
    <t>日本一パスの上手いチームを目指して、日々、練習に取り組んでいる。6年生キャプテンの奮起に期待したい。</t>
    <rPh sb="0" eb="3">
      <t>ニホンイチ</t>
    </rPh>
    <rPh sb="6" eb="8">
      <t>ウマ</t>
    </rPh>
    <rPh sb="13" eb="15">
      <t>メザ</t>
    </rPh>
    <rPh sb="18" eb="20">
      <t>ヒビ</t>
    </rPh>
    <rPh sb="21" eb="23">
      <t>レンシュウ</t>
    </rPh>
    <rPh sb="24" eb="25">
      <t>ト</t>
    </rPh>
    <rPh sb="26" eb="27">
      <t>ク</t>
    </rPh>
    <rPh sb="33" eb="35">
      <t>ネンセイ</t>
    </rPh>
    <rPh sb="41" eb="43">
      <t>フンキ</t>
    </rPh>
    <rPh sb="44" eb="46">
      <t>キタイ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</si>
</sst>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AD48" sqref="AD4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7" t="s">
        <v>161</v>
      </c>
      <c r="K3" s="248"/>
      <c r="L3" s="248"/>
      <c r="M3" s="248"/>
      <c r="N3" s="248"/>
      <c r="O3" s="24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435475602</v>
      </c>
      <c r="D4" s="253"/>
      <c r="E4" s="253"/>
      <c r="F4" s="253"/>
      <c r="G4" s="253"/>
      <c r="H4" s="253"/>
      <c r="I4" s="254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5">
        <v>36002</v>
      </c>
      <c r="K5" s="225"/>
      <c r="L5" s="225"/>
      <c r="M5" s="225"/>
      <c r="N5" s="225"/>
      <c r="O5" s="225"/>
      <c r="P5" s="192" t="s">
        <v>203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3" t="s">
        <v>204</v>
      </c>
      <c r="AF5" s="192"/>
      <c r="AG5" s="192"/>
      <c r="AH5" s="192"/>
      <c r="AI5" s="192"/>
      <c r="AJ5" s="192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220</v>
      </c>
      <c r="D7" s="133"/>
      <c r="E7" s="134" t="s">
        <v>221</v>
      </c>
      <c r="F7" s="135"/>
      <c r="G7" s="228">
        <v>505676291</v>
      </c>
      <c r="H7" s="228"/>
      <c r="I7" s="228"/>
      <c r="J7" s="227" t="s">
        <v>230</v>
      </c>
      <c r="K7" s="228"/>
      <c r="L7" s="228"/>
      <c r="M7" s="227"/>
      <c r="N7" s="228"/>
      <c r="O7" s="228"/>
      <c r="P7" s="241" t="s">
        <v>72</v>
      </c>
      <c r="Q7" s="242"/>
      <c r="R7" s="168" t="s">
        <v>209</v>
      </c>
      <c r="S7" s="168"/>
      <c r="T7" s="168"/>
      <c r="U7" s="168"/>
      <c r="V7" s="50" t="s">
        <v>73</v>
      </c>
      <c r="W7" s="158" t="s">
        <v>215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48</v>
      </c>
    </row>
    <row r="8" spans="1:51" ht="18" customHeight="1">
      <c r="A8" s="96"/>
      <c r="B8" s="166"/>
      <c r="C8" s="136" t="s">
        <v>218</v>
      </c>
      <c r="D8" s="137"/>
      <c r="E8" s="138" t="s">
        <v>219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231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232</v>
      </c>
      <c r="AL8" s="85"/>
      <c r="AM8" s="85"/>
      <c r="AN8" s="85"/>
      <c r="AO8" s="60" t="s">
        <v>76</v>
      </c>
      <c r="AP8" s="85" t="s">
        <v>233</v>
      </c>
      <c r="AQ8" s="85"/>
      <c r="AR8" s="85"/>
      <c r="AS8" s="86"/>
      <c r="AT8" s="77"/>
    </row>
    <row r="9" spans="1:51" ht="14.4" customHeight="1">
      <c r="A9" s="96" t="s">
        <v>150</v>
      </c>
      <c r="B9" s="166"/>
      <c r="C9" s="132" t="s">
        <v>224</v>
      </c>
      <c r="D9" s="133"/>
      <c r="E9" s="134" t="s">
        <v>225</v>
      </c>
      <c r="F9" s="135"/>
      <c r="G9" s="228">
        <v>505676321</v>
      </c>
      <c r="H9" s="228"/>
      <c r="I9" s="228"/>
      <c r="J9" s="228"/>
      <c r="K9" s="228"/>
      <c r="L9" s="228"/>
      <c r="M9" s="228"/>
      <c r="N9" s="228"/>
      <c r="O9" s="228"/>
      <c r="P9" s="241" t="s">
        <v>72</v>
      </c>
      <c r="Q9" s="242"/>
      <c r="R9" s="168" t="s">
        <v>209</v>
      </c>
      <c r="S9" s="168"/>
      <c r="T9" s="168"/>
      <c r="U9" s="168"/>
      <c r="V9" s="50" t="s">
        <v>73</v>
      </c>
      <c r="W9" s="158" t="s">
        <v>215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40</v>
      </c>
    </row>
    <row r="10" spans="1:51" ht="18" customHeight="1">
      <c r="A10" s="96"/>
      <c r="B10" s="166"/>
      <c r="C10" s="136" t="s">
        <v>222</v>
      </c>
      <c r="D10" s="137"/>
      <c r="E10" s="138" t="s">
        <v>223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234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235</v>
      </c>
      <c r="AL10" s="85"/>
      <c r="AM10" s="85"/>
      <c r="AN10" s="85"/>
      <c r="AO10" s="60" t="s">
        <v>195</v>
      </c>
      <c r="AP10" s="85" t="s">
        <v>236</v>
      </c>
      <c r="AQ10" s="85"/>
      <c r="AR10" s="85"/>
      <c r="AS10" s="86"/>
      <c r="AT10" s="78"/>
    </row>
    <row r="11" spans="1:51" ht="14.4" customHeight="1">
      <c r="A11" s="96" t="s">
        <v>151</v>
      </c>
      <c r="B11" s="166"/>
      <c r="C11" s="132" t="s">
        <v>228</v>
      </c>
      <c r="D11" s="133"/>
      <c r="E11" s="134" t="s">
        <v>229</v>
      </c>
      <c r="F11" s="135"/>
      <c r="G11" s="228">
        <v>518059422</v>
      </c>
      <c r="H11" s="228"/>
      <c r="I11" s="228"/>
      <c r="J11" s="228"/>
      <c r="K11" s="228"/>
      <c r="L11" s="228"/>
      <c r="M11" s="228"/>
      <c r="N11" s="228"/>
      <c r="O11" s="228"/>
      <c r="P11" s="241" t="s">
        <v>72</v>
      </c>
      <c r="Q11" s="242"/>
      <c r="R11" s="168" t="s">
        <v>209</v>
      </c>
      <c r="S11" s="168"/>
      <c r="T11" s="168"/>
      <c r="U11" s="168"/>
      <c r="V11" s="50" t="s">
        <v>73</v>
      </c>
      <c r="W11" s="158" t="s">
        <v>237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212</v>
      </c>
      <c r="AM11" s="83"/>
      <c r="AN11" s="83"/>
      <c r="AO11" s="83"/>
      <c r="AP11" s="83"/>
      <c r="AQ11" s="83"/>
      <c r="AR11" s="83"/>
      <c r="AS11" s="59" t="s">
        <v>194</v>
      </c>
      <c r="AT11" s="78">
        <v>36</v>
      </c>
    </row>
    <row r="12" spans="1:51" ht="18" customHeight="1">
      <c r="A12" s="96"/>
      <c r="B12" s="166"/>
      <c r="C12" s="136" t="s">
        <v>226</v>
      </c>
      <c r="D12" s="137"/>
      <c r="E12" s="138" t="s">
        <v>227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 t="s">
        <v>238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213</v>
      </c>
      <c r="AL12" s="85"/>
      <c r="AM12" s="85"/>
      <c r="AN12" s="85"/>
      <c r="AO12" s="60" t="s">
        <v>195</v>
      </c>
      <c r="AP12" s="85" t="s">
        <v>239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207</v>
      </c>
      <c r="D13" s="133"/>
      <c r="E13" s="134" t="s">
        <v>208</v>
      </c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205</v>
      </c>
      <c r="D14" s="137"/>
      <c r="E14" s="138" t="s">
        <v>206</v>
      </c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207</v>
      </c>
      <c r="D15" s="133"/>
      <c r="E15" s="134" t="s">
        <v>208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8" t="s">
        <v>209</v>
      </c>
      <c r="S15" s="168"/>
      <c r="T15" s="168"/>
      <c r="U15" s="168"/>
      <c r="V15" s="49" t="s">
        <v>73</v>
      </c>
      <c r="W15" s="158" t="s">
        <v>210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66"/>
      <c r="C16" s="136" t="s">
        <v>205</v>
      </c>
      <c r="D16" s="137"/>
      <c r="E16" s="138" t="s">
        <v>206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213</v>
      </c>
      <c r="AL16" s="85"/>
      <c r="AM16" s="85"/>
      <c r="AN16" s="85"/>
      <c r="AO16" s="60" t="s">
        <v>195</v>
      </c>
      <c r="AP16" s="85" t="s">
        <v>214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千葉県君津市東坂田1-1-6-606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6"/>
      <c r="C19" s="216" t="str">
        <f>IF(AL15="","",AL15&amp;"-"&amp;AK16&amp;"-"&amp;AP16)</f>
        <v>0439-55-1665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6"/>
      <c r="C21" s="243">
        <v>80</v>
      </c>
      <c r="D21" s="233"/>
      <c r="E21" s="233">
        <v>3724</v>
      </c>
      <c r="F21" s="233"/>
      <c r="G21" s="233">
        <v>7221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21" t="s">
        <v>216</v>
      </c>
      <c r="C25" s="132" t="s">
        <v>242</v>
      </c>
      <c r="D25" s="133"/>
      <c r="E25" s="134" t="s">
        <v>243</v>
      </c>
      <c r="F25" s="135"/>
      <c r="G25" s="123">
        <v>6</v>
      </c>
      <c r="H25" s="120"/>
      <c r="I25" s="123" t="s">
        <v>281</v>
      </c>
      <c r="J25" s="124"/>
      <c r="K25" s="124"/>
      <c r="L25" s="120"/>
      <c r="M25" s="119">
        <v>516238731</v>
      </c>
      <c r="N25" s="124"/>
      <c r="O25" s="120"/>
      <c r="P25" s="119">
        <v>150</v>
      </c>
      <c r="Q25" s="124"/>
      <c r="R25" s="124"/>
      <c r="S25" s="124"/>
      <c r="T25" s="126"/>
      <c r="U25" s="1"/>
      <c r="V25" s="1"/>
      <c r="W25" s="1"/>
      <c r="X25" s="1"/>
      <c r="Y25" s="235">
        <v>9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240</v>
      </c>
      <c r="D26" s="137"/>
      <c r="E26" s="138" t="s">
        <v>241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246</v>
      </c>
      <c r="D27" s="133"/>
      <c r="E27" s="134" t="s">
        <v>247</v>
      </c>
      <c r="F27" s="135"/>
      <c r="G27" s="119">
        <v>5</v>
      </c>
      <c r="H27" s="120"/>
      <c r="I27" s="123" t="s">
        <v>282</v>
      </c>
      <c r="J27" s="124"/>
      <c r="K27" s="124"/>
      <c r="L27" s="120"/>
      <c r="M27" s="119">
        <v>517010802</v>
      </c>
      <c r="N27" s="124"/>
      <c r="O27" s="120"/>
      <c r="P27" s="119">
        <v>155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244</v>
      </c>
      <c r="D28" s="137"/>
      <c r="E28" s="138" t="s">
        <v>245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250</v>
      </c>
      <c r="D29" s="133"/>
      <c r="E29" s="134" t="s">
        <v>251</v>
      </c>
      <c r="F29" s="135"/>
      <c r="G29" s="119">
        <v>4</v>
      </c>
      <c r="H29" s="120"/>
      <c r="I29" s="123" t="s">
        <v>282</v>
      </c>
      <c r="J29" s="124"/>
      <c r="K29" s="124"/>
      <c r="L29" s="120"/>
      <c r="M29" s="119">
        <v>514698398</v>
      </c>
      <c r="N29" s="124"/>
      <c r="O29" s="120"/>
      <c r="P29" s="119">
        <v>130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248</v>
      </c>
      <c r="D30" s="137"/>
      <c r="E30" s="138" t="s">
        <v>249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228</v>
      </c>
      <c r="D31" s="133"/>
      <c r="E31" s="134" t="s">
        <v>253</v>
      </c>
      <c r="F31" s="135"/>
      <c r="G31" s="123">
        <v>5</v>
      </c>
      <c r="H31" s="120"/>
      <c r="I31" s="123" t="s">
        <v>283</v>
      </c>
      <c r="J31" s="124"/>
      <c r="K31" s="124"/>
      <c r="L31" s="120"/>
      <c r="M31" s="119">
        <v>515890518</v>
      </c>
      <c r="N31" s="124"/>
      <c r="O31" s="120"/>
      <c r="P31" s="119">
        <v>145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226</v>
      </c>
      <c r="D32" s="137"/>
      <c r="E32" s="138" t="s">
        <v>252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256</v>
      </c>
      <c r="D33" s="133"/>
      <c r="E33" s="134" t="s">
        <v>257</v>
      </c>
      <c r="F33" s="135"/>
      <c r="G33" s="123">
        <v>5</v>
      </c>
      <c r="H33" s="120"/>
      <c r="I33" s="123" t="s">
        <v>283</v>
      </c>
      <c r="J33" s="124"/>
      <c r="K33" s="124"/>
      <c r="L33" s="120"/>
      <c r="M33" s="119">
        <v>515563408</v>
      </c>
      <c r="N33" s="124"/>
      <c r="O33" s="120"/>
      <c r="P33" s="119">
        <v>140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254</v>
      </c>
      <c r="D34" s="137"/>
      <c r="E34" s="138" t="s">
        <v>255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260</v>
      </c>
      <c r="D35" s="133"/>
      <c r="E35" s="134" t="s">
        <v>261</v>
      </c>
      <c r="F35" s="135"/>
      <c r="G35" s="119">
        <v>5</v>
      </c>
      <c r="H35" s="120"/>
      <c r="I35" s="123" t="s">
        <v>284</v>
      </c>
      <c r="J35" s="124"/>
      <c r="K35" s="124"/>
      <c r="L35" s="120"/>
      <c r="M35" s="119">
        <v>516991560</v>
      </c>
      <c r="N35" s="124"/>
      <c r="O35" s="120"/>
      <c r="P35" s="119">
        <v>135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258</v>
      </c>
      <c r="D36" s="137"/>
      <c r="E36" s="138" t="s">
        <v>259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264</v>
      </c>
      <c r="D37" s="133"/>
      <c r="E37" s="134" t="s">
        <v>265</v>
      </c>
      <c r="F37" s="135"/>
      <c r="G37" s="119">
        <v>5</v>
      </c>
      <c r="H37" s="120"/>
      <c r="I37" s="123" t="s">
        <v>285</v>
      </c>
      <c r="J37" s="124"/>
      <c r="K37" s="124"/>
      <c r="L37" s="120"/>
      <c r="M37" s="119">
        <v>517010797</v>
      </c>
      <c r="N37" s="124"/>
      <c r="O37" s="120"/>
      <c r="P37" s="119">
        <v>155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262</v>
      </c>
      <c r="D38" s="137"/>
      <c r="E38" s="138" t="s">
        <v>263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228</v>
      </c>
      <c r="D39" s="133"/>
      <c r="E39" s="134" t="s">
        <v>267</v>
      </c>
      <c r="F39" s="135"/>
      <c r="G39" s="119">
        <v>4</v>
      </c>
      <c r="H39" s="120"/>
      <c r="I39" s="123" t="s">
        <v>286</v>
      </c>
      <c r="J39" s="124"/>
      <c r="K39" s="124"/>
      <c r="L39" s="120"/>
      <c r="M39" s="119">
        <v>513608663</v>
      </c>
      <c r="N39" s="124"/>
      <c r="O39" s="120"/>
      <c r="P39" s="119">
        <v>148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226</v>
      </c>
      <c r="D40" s="137"/>
      <c r="E40" s="138" t="s">
        <v>266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132" t="s">
        <v>270</v>
      </c>
      <c r="D41" s="133"/>
      <c r="E41" s="134" t="s">
        <v>217</v>
      </c>
      <c r="F41" s="135"/>
      <c r="G41" s="119">
        <v>4</v>
      </c>
      <c r="H41" s="120"/>
      <c r="I41" s="123" t="s">
        <v>283</v>
      </c>
      <c r="J41" s="124"/>
      <c r="K41" s="124"/>
      <c r="L41" s="120"/>
      <c r="M41" s="119">
        <v>514607047</v>
      </c>
      <c r="N41" s="124"/>
      <c r="O41" s="120"/>
      <c r="P41" s="119">
        <v>130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268</v>
      </c>
      <c r="D42" s="137"/>
      <c r="E42" s="138" t="s">
        <v>269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273</v>
      </c>
      <c r="D43" s="133"/>
      <c r="E43" s="134" t="s">
        <v>274</v>
      </c>
      <c r="F43" s="135"/>
      <c r="G43" s="119">
        <v>3</v>
      </c>
      <c r="H43" s="120"/>
      <c r="I43" s="123" t="s">
        <v>287</v>
      </c>
      <c r="J43" s="124"/>
      <c r="K43" s="124"/>
      <c r="L43" s="120"/>
      <c r="M43" s="119">
        <v>516579369</v>
      </c>
      <c r="N43" s="124"/>
      <c r="O43" s="120"/>
      <c r="P43" s="119">
        <v>140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271</v>
      </c>
      <c r="D44" s="137"/>
      <c r="E44" s="138" t="s">
        <v>272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256</v>
      </c>
      <c r="D45" s="133"/>
      <c r="E45" s="134" t="s">
        <v>276</v>
      </c>
      <c r="F45" s="135"/>
      <c r="G45" s="119">
        <v>3</v>
      </c>
      <c r="H45" s="120"/>
      <c r="I45" s="123" t="s">
        <v>283</v>
      </c>
      <c r="J45" s="124"/>
      <c r="K45" s="124"/>
      <c r="L45" s="120"/>
      <c r="M45" s="119">
        <v>516991550</v>
      </c>
      <c r="N45" s="124"/>
      <c r="O45" s="120"/>
      <c r="P45" s="119">
        <v>135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254</v>
      </c>
      <c r="D46" s="137"/>
      <c r="E46" s="138" t="s">
        <v>275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>
        <v>12</v>
      </c>
      <c r="C47" s="132" t="s">
        <v>279</v>
      </c>
      <c r="D47" s="133"/>
      <c r="E47" s="134" t="s">
        <v>280</v>
      </c>
      <c r="F47" s="135"/>
      <c r="G47" s="119">
        <v>3</v>
      </c>
      <c r="H47" s="120"/>
      <c r="I47" s="123" t="s">
        <v>283</v>
      </c>
      <c r="J47" s="124"/>
      <c r="K47" s="124"/>
      <c r="L47" s="120"/>
      <c r="M47" s="119">
        <v>518059439</v>
      </c>
      <c r="N47" s="124"/>
      <c r="O47" s="120"/>
      <c r="P47" s="119">
        <v>130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 t="s">
        <v>277</v>
      </c>
      <c r="D48" s="213"/>
      <c r="E48" s="214" t="s">
        <v>278</v>
      </c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2" t="s">
        <v>288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50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君津ジュニアバレーボールクラブ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435475602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武田　和彦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505676291</v>
      </c>
      <c r="H7" s="272"/>
      <c r="I7" s="272"/>
      <c r="J7" s="272" t="str">
        <f>IF(入力!J7="","",入力!J7)</f>
        <v>021051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2</v>
      </c>
      <c r="B9" s="264"/>
      <c r="C9" s="265" t="str">
        <f>IF(入力!C10="","",入力!C10&amp;"　"&amp;入力!E10)</f>
        <v>濱田　龍一</v>
      </c>
      <c r="D9" s="266"/>
      <c r="E9" s="266"/>
      <c r="F9" s="266"/>
      <c r="G9" s="272">
        <f>IF(入力!G9="","",入力!G9)</f>
        <v>505676321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3</v>
      </c>
      <c r="B11" s="264"/>
      <c r="C11" s="265" t="str">
        <f>IF(入力!C12="","",入力!C12&amp;"　"&amp;入力!E12)</f>
        <v>大久保　恭一</v>
      </c>
      <c r="D11" s="266"/>
      <c r="E11" s="266"/>
      <c r="F11" s="266"/>
      <c r="G11" s="272">
        <f>IF(入力!G11="","",入力!G11)</f>
        <v>518059422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原田　賢悟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原田　賢悟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千葉県君津市東坂田1-1-6-606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0439-55-1665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80－3724－7221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香取　優成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昭和小学校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516238731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南島　煌樹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八重原小学校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517010802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神　陽向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八重原小学校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514698398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大久保　美空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北子安小学校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515890518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間弓　絢櫻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北子安小学校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515563408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神谷　怜美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南子安小学校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516991560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酒井　茉緒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周南小学校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517010797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大久保　珠希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請西小学校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513608663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須田　紋奈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北子安小学校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514607047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長嶋　花奏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中小学校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516579369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間弓　玲蘭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北子安小学校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516991550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石川　紗良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北子安小学校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518059439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ｷﾐﾂｼﾞｭﾆｱﾊﾞﾚｰﾎﾞｰﾙｸﾗﾌﾞ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君津市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JR内房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君津ジュニアバレーボールクラブ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(男女混合)</v>
      </c>
      <c r="V17" s="400"/>
      <c r="W17" s="400"/>
      <c r="X17" s="401"/>
      <c r="Y17" s="357">
        <f>IF(入力!C4="","",入力!C4)</f>
        <v>435475602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君津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 t="str">
        <f>IF(入力!J7="","",入力!J7)</f>
        <v>021051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 t="str">
        <f>IF(入力!J9="","",入力!J9)</f>
        <v/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 t="str">
        <f>IF(入力!J11="","",入力!J11)</f>
        <v/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 t="str">
        <f>IF(入力!M7="","",入力!M7)</f>
        <v/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/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ﾀｹﾀﾞ　ｶｽﾞﾋｺ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48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299</v>
      </c>
      <c r="AC22" s="326"/>
      <c r="AD22" s="326"/>
      <c r="AE22" s="326"/>
      <c r="AF22" s="16" t="s">
        <v>73</v>
      </c>
      <c r="AG22" s="326" t="str">
        <f>IF(入力!W7="","",入力!W7)</f>
        <v>1162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0439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武田　和彦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千葉県君津市杢師2-15-22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57</v>
      </c>
      <c r="AY23" s="322"/>
      <c r="AZ23" s="322"/>
      <c r="BA23" s="322"/>
      <c r="BB23" s="19" t="s">
        <v>76</v>
      </c>
      <c r="BC23" s="322" t="str">
        <f>IF(入力!AP8="","",入力!AP8)</f>
        <v>1757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ﾊﾏﾀﾞ　ﾘｭｳｲﾁ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40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299</v>
      </c>
      <c r="AC24" s="326"/>
      <c r="AD24" s="326"/>
      <c r="AE24" s="326"/>
      <c r="AF24" s="16" t="s">
        <v>73</v>
      </c>
      <c r="AG24" s="326" t="str">
        <f>IF(入力!W9="","",入力!W9)</f>
        <v>1162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0439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濱田　龍一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千葉県君津市南子安2-19-7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54</v>
      </c>
      <c r="AY25" s="322"/>
      <c r="AZ25" s="322"/>
      <c r="BA25" s="322"/>
      <c r="BB25" s="19" t="s">
        <v>76</v>
      </c>
      <c r="BC25" s="322" t="str">
        <f>IF(入力!AP10="","",入力!AP10)</f>
        <v>2345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ｵｵｸﾎﾞ　ｷｮｳｲﾁ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36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299</v>
      </c>
      <c r="AC26" s="326"/>
      <c r="AD26" s="326"/>
      <c r="AE26" s="326"/>
      <c r="AF26" s="16" t="s">
        <v>73</v>
      </c>
      <c r="AG26" s="326" t="str">
        <f>IF(入力!W11="","",入力!W11)</f>
        <v>1161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0439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大久保　恭一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千葉県君津市北子安5-4-17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55</v>
      </c>
      <c r="AY27" s="322"/>
      <c r="AZ27" s="322"/>
      <c r="BA27" s="322"/>
      <c r="BB27" s="19" t="s">
        <v>76</v>
      </c>
      <c r="BC27" s="322" t="str">
        <f>IF(入力!AP12="","",入力!AP12)</f>
        <v>5447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ﾊﾗﾀﾞ　ｹﾝｺﾞ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>
        <f>IF(入力!AT15="","",入力!AT15)</f>
        <v>46</v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299</v>
      </c>
      <c r="AC28" s="326"/>
      <c r="AD28" s="326"/>
      <c r="AE28" s="326"/>
      <c r="AF28" s="16" t="s">
        <v>73</v>
      </c>
      <c r="AG28" s="326" t="str">
        <f>IF(入力!W15="","",入力!W15)</f>
        <v>1144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0439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原田　賢悟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千葉県君津市東坂田1-1-6-606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55</v>
      </c>
      <c r="AY29" s="328"/>
      <c r="AZ29" s="328"/>
      <c r="BA29" s="328"/>
      <c r="BB29" s="73" t="s">
        <v>76</v>
      </c>
      <c r="BC29" s="328" t="str">
        <f>IF(入力!AP16="","",入力!AP16)</f>
        <v>1665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ｶﾄﾘ　ﾕｳｾｲ
香取　優成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昭和小学校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516238731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150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ﾐﾅﾐｼﾏ　ｺｳｷ
南島　煌樹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八重原小学校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517010802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155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ｼﾞﾝ　ﾋﾅﾀ
神　陽向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4</v>
      </c>
      <c r="R38" s="295"/>
      <c r="S38" s="296"/>
      <c r="T38" s="300" t="str">
        <f>IF(入力!I29="","",入力!I29)</f>
        <v>八重原小学校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514698398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130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ｵｵｸﾎﾞ　ﾐｸ
大久保　美空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北子安小学校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515890518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145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ﾏﾕﾐ　ｱﾔｶ
間弓　絢櫻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5</v>
      </c>
      <c r="R42" s="295"/>
      <c r="S42" s="296"/>
      <c r="T42" s="300" t="str">
        <f>IF(入力!I33="","",入力!I33)</f>
        <v>北子安小学校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515563408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140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ｶﾐﾔ　ﾚﾐ
神谷　怜美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南子安小学校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516991560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135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ｻｶｲ　ﾏｵ
酒井　茉緒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周南小学校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517010797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155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ｵｵｸﾎﾞ　ﾀﾏｷ
大久保　珠希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4</v>
      </c>
      <c r="R48" s="295"/>
      <c r="S48" s="296"/>
      <c r="T48" s="300" t="str">
        <f>IF(入力!I39="","",入力!I39)</f>
        <v>請西小学校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513608663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148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ｽﾀﾞ　ｱﾔﾅ
須田　紋奈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北子安小学校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514607047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130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ﾅｶﾞｼﾏ　ｶﾅ
長嶋　花奏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3</v>
      </c>
      <c r="R52" s="295"/>
      <c r="S52" s="296"/>
      <c r="T52" s="300" t="str">
        <f>IF(入力!I43="","",入力!I43)</f>
        <v>中小学校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516579369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140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ﾏﾕﾐ　ﾚｲｶ
間弓　玲蘭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3</v>
      </c>
      <c r="R54" s="295"/>
      <c r="S54" s="296"/>
      <c r="T54" s="300" t="str">
        <f>IF(入力!I45="","",入力!I45)</f>
        <v>北子安小学校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516991550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135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ｲｼｶﾜ　ｻﾗ
石川　紗良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3</v>
      </c>
      <c r="R56" s="295"/>
      <c r="S56" s="296"/>
      <c r="T56" s="300" t="str">
        <f>IF(入力!I47="","",入力!I47)</f>
        <v>北子安小学校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>
        <f>IF(入力!M47="","",入力!M47)</f>
        <v>518059439</v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>
        <f>IF(入力!P47="","",入力!P47)</f>
        <v>130</v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君津ジュニアバレーボールクラブ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435475602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武田　和彦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505676291</v>
      </c>
      <c r="H7" s="272"/>
      <c r="I7" s="272"/>
      <c r="J7" s="272" t="str">
        <f>IF(入力!J7="","",入力!J7)</f>
        <v>021051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濱田　龍一</v>
      </c>
      <c r="D9" s="266"/>
      <c r="E9" s="266"/>
      <c r="F9" s="266"/>
      <c r="G9" s="272">
        <f>IF(入力!G9="","",入力!G9)</f>
        <v>505676321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大久保　恭一</v>
      </c>
      <c r="D11" s="266"/>
      <c r="E11" s="266"/>
      <c r="F11" s="266"/>
      <c r="G11" s="272">
        <f>IF(入力!G11="","",入力!G11)</f>
        <v>518059422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原田　賢悟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原田　賢悟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64" t="s">
        <v>6</v>
      </c>
      <c r="B17" s="264"/>
      <c r="C17" s="275" t="str">
        <f>IF(入力!C17="","",入力!C17&amp;"　"&amp;入力!E17)</f>
        <v>千葉県君津市東坂田1-1-6-606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0439-55-1665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80－3724－7221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香取　優成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昭和小学校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516238731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南島　煌樹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八重原小学校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517010802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神　陽向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八重原小学校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514698398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大久保　美空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北子安小学校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515890518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間弓　絢櫻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北子安小学校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515563408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神谷　怜美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南子安小学校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516991560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酒井　茉緒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周南小学校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517010797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大久保　珠希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請西小学校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513608663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須田　紋奈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北子安小学校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514607047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長嶋　花奏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中小学校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516579369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間弓　玲蘭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北子安小学校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516991550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石川　紗良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北子安小学校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518059439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君津ジュニアバレーボールクラブ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435475602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武田　和彦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505676291</v>
      </c>
      <c r="H7" s="272"/>
      <c r="I7" s="272"/>
      <c r="J7" s="272" t="str">
        <f>IF(入力!J7="","",入力!J7)</f>
        <v>021051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濱田　龍一</v>
      </c>
      <c r="D9" s="266"/>
      <c r="E9" s="266"/>
      <c r="F9" s="266"/>
      <c r="G9" s="272">
        <f>IF(入力!G9="","",入力!G9)</f>
        <v>505676321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大久保　恭一</v>
      </c>
      <c r="D11" s="266"/>
      <c r="E11" s="266"/>
      <c r="F11" s="266"/>
      <c r="G11" s="272">
        <f>IF(入力!G11="","",入力!G11)</f>
        <v>518059422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原田　賢悟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原田　賢悟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64" t="s">
        <v>6</v>
      </c>
      <c r="B17" s="264"/>
      <c r="C17" s="275" t="str">
        <f>IF(入力!C17="","",入力!C17&amp;"　"&amp;入力!E17)</f>
        <v>千葉県君津市東坂田1-1-6-606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0439-55-1665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80－3724－7221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香取　優成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昭和小学校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516238731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南島　煌樹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八重原小学校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517010802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神　陽向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八重原小学校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514698398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大久保　美空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北子安小学校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515890518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間弓　絢櫻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北子安小学校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515563408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神谷　怜美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南子安小学校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516991560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酒井　茉緒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周南小学校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517010797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大久保　珠希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請西小学校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513608663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須田　紋奈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北子安小学校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514607047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長嶋　花奏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中小学校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516579369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間弓　玲蘭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北子安小学校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516991550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石川　紗良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北子安小学校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518059439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9</v>
      </c>
      <c r="J5" s="444" t="str">
        <f>IF(入力!A55="","",入力!A55)</f>
        <v>日本一パスの上手いチームを目指して、日々、練習に取り組んでいる。6年生キャプテンの奮起に期待したい。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南房総支部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435475602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武田</v>
      </c>
      <c r="D16" s="33" t="str">
        <f>IF(入力!E8="","",入力!E8)</f>
        <v>和彦</v>
      </c>
      <c r="E16" s="33" t="str">
        <f>IF(入力!C7="","",入力!C7)</f>
        <v>ﾀｹﾀﾞ</v>
      </c>
      <c r="F16" s="33" t="str">
        <f>IF(入力!E7="","",入力!E7)</f>
        <v>ｶｽﾞﾋｺ</v>
      </c>
      <c r="G16" s="33">
        <f>IF(入力!G7="","",入力!G7)</f>
        <v>505676291</v>
      </c>
      <c r="H16" s="33" t="str">
        <f>IF(入力!J7="","",入力!J7)</f>
        <v>021051</v>
      </c>
      <c r="I16" s="33" t="str">
        <f>IF(入力!M7="","",入力!M7)</f>
        <v/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1162</v>
      </c>
      <c r="T16" s="33" t="str">
        <f>IF(入力!P8="","",入力!P8)</f>
        <v>千葉県君津市杢師2-15-22</v>
      </c>
      <c r="U16" s="33" t="str">
        <f>IF(入力!AL7="","",入力!AL7)</f>
        <v>0439</v>
      </c>
      <c r="V16" s="33" t="str">
        <f>IF(入力!AK8="","",入力!AK8)</f>
        <v>57</v>
      </c>
      <c r="W16" s="33" t="str">
        <f>IF(入力!AP8="","",入力!AP8)</f>
        <v>1757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濱田</v>
      </c>
      <c r="D17" s="33" t="str">
        <f>IF(入力!E10="","",入力!E10)</f>
        <v>龍一</v>
      </c>
      <c r="E17" s="33" t="str">
        <f>IF(入力!C9="","",入力!C9)</f>
        <v>ﾊﾏﾀﾞ</v>
      </c>
      <c r="F17" s="33" t="str">
        <f>IF(入力!E9="","",入力!E9)</f>
        <v>ﾘｭｳｲﾁ</v>
      </c>
      <c r="G17" s="33">
        <f>IF(入力!G9="","",入力!G9)</f>
        <v>505676321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千葉県君津市南子安2-19-7</v>
      </c>
      <c r="U17" s="33" t="str">
        <f>IF(入力!AL9="","",入力!AL9)</f>
        <v>0439</v>
      </c>
      <c r="V17" s="33" t="str">
        <f>IF(入力!AK10="","",入力!AK10)</f>
        <v>54</v>
      </c>
      <c r="W17" s="33" t="str">
        <f>IF(入力!AP10="","",入力!AP10)</f>
        <v>2345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ｵｵｸﾎﾞ</v>
      </c>
      <c r="F20" s="33" t="str">
        <f>IF(入力!E11="","",入力!E11)</f>
        <v>ｷｮｳｲﾁ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千葉県君津市北子安5-4-17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千葉県君津市東坂田1-1-6-606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香取</v>
      </c>
      <c r="D24" s="75" t="str">
        <f>VLOOKUP($B$51,$A$53:$F$352,4)</f>
        <v>優成</v>
      </c>
      <c r="E24" s="75" t="str">
        <f>VLOOKUP($B$51,$A$53:$F$352,5)</f>
        <v>ｶﾄﾘ</v>
      </c>
      <c r="F24" s="75" t="str">
        <f>VLOOKUP($B$51,$A$53:$F$352,6)</f>
        <v>ﾕｳｾｲ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香取</v>
      </c>
      <c r="D53" s="33" t="str">
        <f>IF(入力!E26="","",入力!E26)</f>
        <v>優成</v>
      </c>
      <c r="E53" s="33" t="str">
        <f>IF(入力!C25="","",入力!C25)</f>
        <v>ｶﾄﾘ</v>
      </c>
      <c r="F53" s="33" t="str">
        <f>IF(入力!E25="","",入力!E25)</f>
        <v>ﾕｳｾｲ</v>
      </c>
      <c r="G53" s="33">
        <f>IF(入力!M25="","",入力!M25)</f>
        <v>516238731</v>
      </c>
      <c r="H53" s="33" t="str">
        <f>IF(入力!I25="","",入力!I25)</f>
        <v>昭和小学校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南島</v>
      </c>
      <c r="D54" s="33" t="str">
        <f>IF(入力!E28="","",入力!E28)</f>
        <v>煌樹</v>
      </c>
      <c r="E54" s="33" t="str">
        <f>IF(入力!C27="","",入力!C27)</f>
        <v>ﾐﾅﾐｼﾏ</v>
      </c>
      <c r="F54" s="33" t="str">
        <f>IF(入力!E27="","",入力!E27)</f>
        <v>ｺｳｷ</v>
      </c>
      <c r="G54" s="33">
        <f>IF(入力!M27="","",入力!M27)</f>
        <v>517010802</v>
      </c>
      <c r="H54" s="33" t="str">
        <f>IF(入力!I27="","",入力!I27)</f>
        <v>八重原小学校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神</v>
      </c>
      <c r="D55" s="33" t="str">
        <f>IF(入力!E30="","",入力!E30)</f>
        <v>陽向</v>
      </c>
      <c r="E55" s="33" t="str">
        <f>IF(入力!C29="","",入力!C29)</f>
        <v>ｼﾞﾝ</v>
      </c>
      <c r="F55" s="33" t="str">
        <f>IF(入力!E29="","",入力!E29)</f>
        <v>ﾋﾅﾀ</v>
      </c>
      <c r="G55" s="33">
        <f>IF(入力!M29="","",入力!M29)</f>
        <v>514698398</v>
      </c>
      <c r="H55" s="33" t="str">
        <f>IF(入力!I29="","",入力!I29)</f>
        <v>八重原小学校</v>
      </c>
      <c r="I55" s="33">
        <f>IF(入力!G29="","",入力!G29)</f>
        <v>4</v>
      </c>
      <c r="J55" s="33">
        <f>IF(入力!P29="","",入力!P29)</f>
        <v>130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大久保</v>
      </c>
      <c r="D56" s="33" t="str">
        <f>IF(入力!E32="","",入力!E32)</f>
        <v>美空</v>
      </c>
      <c r="E56" s="33" t="str">
        <f>IF(入力!C31="","",入力!C31)</f>
        <v>ｵｵｸﾎﾞ</v>
      </c>
      <c r="F56" s="33" t="str">
        <f>IF(入力!E31="","",入力!E31)</f>
        <v>ﾐｸ</v>
      </c>
      <c r="G56" s="33">
        <f>IF(入力!M31="","",入力!M31)</f>
        <v>515890518</v>
      </c>
      <c r="H56" s="33" t="str">
        <f>IF(入力!I31="","",入力!I31)</f>
        <v>北子安小学校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間弓</v>
      </c>
      <c r="D57" s="33" t="str">
        <f>IF(入力!E34="","",入力!E34)</f>
        <v>絢櫻</v>
      </c>
      <c r="E57" s="33" t="str">
        <f>IF(入力!C33="","",入力!C33)</f>
        <v>ﾏﾕﾐ</v>
      </c>
      <c r="F57" s="33" t="str">
        <f>IF(入力!E33="","",入力!E33)</f>
        <v>ｱﾔｶ</v>
      </c>
      <c r="G57" s="33">
        <f>IF(入力!M33="","",入力!M33)</f>
        <v>515563408</v>
      </c>
      <c r="H57" s="33" t="str">
        <f>IF(入力!I33="","",入力!I33)</f>
        <v>北子安小学校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神谷</v>
      </c>
      <c r="D58" s="33" t="str">
        <f>IF(入力!E36="","",入力!E36)</f>
        <v>怜美</v>
      </c>
      <c r="E58" s="33" t="str">
        <f>IF(入力!C35="","",入力!C35)</f>
        <v>ｶﾐﾔ</v>
      </c>
      <c r="F58" s="33" t="str">
        <f>IF(入力!E35="","",入力!E35)</f>
        <v>ﾚﾐ</v>
      </c>
      <c r="G58" s="33">
        <f>IF(入力!M35="","",入力!M35)</f>
        <v>516991560</v>
      </c>
      <c r="H58" s="33" t="str">
        <f>IF(入力!I35="","",入力!I35)</f>
        <v>南子安小学校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酒井</v>
      </c>
      <c r="D59" s="33" t="str">
        <f>IF(入力!E38="","",入力!E38)</f>
        <v>茉緒</v>
      </c>
      <c r="E59" s="33" t="str">
        <f>IF(入力!C37="","",入力!C37)</f>
        <v>ｻｶｲ</v>
      </c>
      <c r="F59" s="33" t="str">
        <f>IF(入力!E37="","",入力!E37)</f>
        <v>ﾏｵ</v>
      </c>
      <c r="G59" s="33">
        <f>IF(入力!M37="","",入力!M37)</f>
        <v>517010797</v>
      </c>
      <c r="H59" s="33" t="str">
        <f>IF(入力!I37="","",入力!I37)</f>
        <v>周南小学校</v>
      </c>
      <c r="I59" s="33">
        <f>IF(入力!G37="","",入力!G37)</f>
        <v>5</v>
      </c>
      <c r="J59" s="33">
        <f>IF(入力!P37="","",入力!P37)</f>
        <v>155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大久保</v>
      </c>
      <c r="D60" s="33" t="str">
        <f>IF(入力!E40="","",入力!E40)</f>
        <v>珠希</v>
      </c>
      <c r="E60" s="33" t="str">
        <f>IF(入力!C39="","",入力!C39)</f>
        <v>ｵｵｸﾎﾞ</v>
      </c>
      <c r="F60" s="33" t="str">
        <f>IF(入力!E39="","",入力!E39)</f>
        <v>ﾀﾏｷ</v>
      </c>
      <c r="G60" s="33">
        <f>IF(入力!M39="","",入力!M39)</f>
        <v>513608663</v>
      </c>
      <c r="H60" s="33" t="str">
        <f>IF(入力!I39="","",入力!I39)</f>
        <v>請西小学校</v>
      </c>
      <c r="I60" s="33">
        <f>IF(入力!G39="","",入力!G39)</f>
        <v>4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須田</v>
      </c>
      <c r="D61" s="33" t="str">
        <f>IF(入力!E42="","",入力!E42)</f>
        <v>紋奈</v>
      </c>
      <c r="E61" s="33" t="str">
        <f>IF(入力!C41="","",入力!C41)</f>
        <v>ｽﾀﾞ</v>
      </c>
      <c r="F61" s="33" t="str">
        <f>IF(入力!E41="","",入力!E41)</f>
        <v>ｱﾔﾅ</v>
      </c>
      <c r="G61" s="33">
        <f>IF(入力!M41="","",入力!M41)</f>
        <v>514607047</v>
      </c>
      <c r="H61" s="33" t="str">
        <f>IF(入力!I41="","",入力!I41)</f>
        <v>北子安小学校</v>
      </c>
      <c r="I61" s="33">
        <f>IF(入力!G41="","",入力!G41)</f>
        <v>4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長嶋</v>
      </c>
      <c r="D62" s="33" t="str">
        <f>IF(入力!E44="","",入力!E44)</f>
        <v>花奏</v>
      </c>
      <c r="E62" s="33" t="str">
        <f>IF(入力!C43="","",入力!C43)</f>
        <v>ﾅｶﾞｼﾏ</v>
      </c>
      <c r="F62" s="33" t="str">
        <f>IF(入力!E43="","",入力!E43)</f>
        <v>ｶﾅ</v>
      </c>
      <c r="G62" s="33">
        <f>IF(入力!M43="","",入力!M43)</f>
        <v>516579369</v>
      </c>
      <c r="H62" s="33" t="str">
        <f>IF(入力!I43="","",入力!I43)</f>
        <v>中小学校</v>
      </c>
      <c r="I62" s="33">
        <f>IF(入力!G43="","",入力!G43)</f>
        <v>3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間弓</v>
      </c>
      <c r="D63" s="33" t="str">
        <f>IF(入力!E46="","",入力!E46)</f>
        <v>玲蘭</v>
      </c>
      <c r="E63" s="33" t="str">
        <f>IF(入力!C45="","",入力!C45)</f>
        <v>ﾏﾕﾐ</v>
      </c>
      <c r="F63" s="33" t="str">
        <f>IF(入力!E45="","",入力!E45)</f>
        <v>ﾚｲｶ</v>
      </c>
      <c r="G63" s="33">
        <f>IF(入力!M45="","",入力!M45)</f>
        <v>516991550</v>
      </c>
      <c r="H63" s="33" t="str">
        <f>IF(入力!I45="","",入力!I45)</f>
        <v>北子安小学校</v>
      </c>
      <c r="I63" s="33">
        <f>IF(入力!G45="","",入力!G45)</f>
        <v>3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石川</v>
      </c>
      <c r="D64" s="33" t="str">
        <f>IF(入力!E48="","",入力!E48)</f>
        <v>紗良</v>
      </c>
      <c r="E64" s="33" t="str">
        <f>IF(入力!C47="","",入力!C47)</f>
        <v>ｲｼｶﾜ</v>
      </c>
      <c r="F64" s="33" t="str">
        <f>IF(入力!E47="","",入力!E47)</f>
        <v>ｻﾗ</v>
      </c>
      <c r="G64" s="33">
        <f>IF(入力!M47="","",入力!M47)</f>
        <v>518059439</v>
      </c>
      <c r="H64" s="33" t="str">
        <f>IF(入力!I47="","",入力!I47)</f>
        <v>北子安小学校</v>
      </c>
      <c r="I64" s="33">
        <f>IF(入力!G47="","",入力!G47)</f>
        <v>3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2018-05-20T09:36:15Z</dcterms:modified>
</cp:coreProperties>
</file>