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年度\3.関東\"/>
    </mc:Choice>
  </mc:AlternateContent>
  <xr:revisionPtr revIDLastSave="0" documentId="8_{50D9DD8F-887A-4AB2-9307-6BA4910B55A2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<sst xmlns="http://schemas.openxmlformats.org/spreadsheetml/2006/main" count="260" uniqueCount="203">
  <si>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</si>
  <si>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</si>
  <si>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</si>
  <si>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</si>
  <si>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</si>
  <si>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</si>
  <si>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</si>
  <si>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</si>
  <si>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</si>
  <si>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</si>
  <si>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</si>
  <si>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</si>
  <si>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</si>
  <si>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</si>
  <si>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</si>
  <si>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</si>
  <si>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</si>
  <si>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</si>
  <si>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</si>
  <si>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</si>
  <si>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</si>
  <si>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</si>
  <si>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</si>
  <si>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</si>
  <si>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</si>
  <si>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</si>
  <si>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</si>
  <si>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</si>
  <si>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</si>
  <si>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</si>
  <si>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</si>
  <si>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</si>
  <si>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</si>
  <si>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</si>
  <si>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</si>
  <si>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</si>
  <si>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</si>
  <si>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</si>
  <si>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</si>
  <si>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</si>
  <si>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</si>
  <si>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</si>
  <si>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</si>
  <si>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</si>
  <si>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</si>
  <si>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</si>
  <si>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</si>
  <si>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</si>
  <si>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</si>
  <si>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</si>
  <si>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</si>
  <si>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</si>
  <si>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</si>
  <si>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</si>
  <si>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</si>
  <si>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</si>
  <si>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</si>
  <si>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</si>
  <si>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</si>
  <si>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</si>
  <si>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</si>
  <si>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</si>
  <si>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</si>
  <si>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</si>
  <si>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</si>
  <si>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</si>
  <si>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</si>
  <si>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</si>
  <si>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</si>
  <si>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</si>
  <si>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</si>
  <si>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</si>
  <si>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</si>
  <si>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</si>
  <si>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</si>
  <si>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</si>
  <si>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</si>
  <si>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</si>
  <si>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</si>
  <si>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</si>
  <si>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</si>
  <si>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</si>
  <si>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</si>
  <si>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</si>
  <si>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</si>
  <si>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</si>
  <si>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</si>
  <si>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</si>
  <si>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</si>
  <si>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</si>
  <si>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</si>
  <si>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</si>
  <si>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</si>
  <si>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</si>
  <si>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</si>
  <si>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</si>
  <si>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</si>
  <si>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</si>
  <si>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</si>
  <si>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</si>
  <si>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</si>
  <si>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</si>
  <si>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</si>
  <si>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</si>
  <si>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</si>
  <si>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</si>
  <si>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</si>
  <si>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</si>
  <si>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</si>
  <si>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</si>
  <si>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</si>
  <si>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</si>
  <si>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</si>
  <si>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</si>
  <si>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</si>
  <si>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</si>
  <si>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</si>
  <si>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</si>
  <si>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</si>
  <si>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</si>
  <si>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</si>
  <si>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</si>
  <si>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</si>
  <si>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</si>
  <si>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</si>
  <si>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</si>
  <si>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</si>
  <si>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</si>
  <si>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</si>
  <si>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</si>
  <si>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</si>
  <si>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</si>
  <si>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</si>
  <si>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</si>
  <si>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</si>
  <si>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</si>
  <si>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</si>
  <si>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</si>
  <si>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</si>
  <si>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タケダ</t>
    <phoneticPr fontId="2"/>
  </si>
  <si>
    <t>カズヒコ</t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</si>
  <si>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</si>
  <si>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</si>
  <si>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シモカワ</t>
    <phoneticPr fontId="2"/>
  </si>
  <si>
    <t>ヒデアキ</t>
    <phoneticPr fontId="2"/>
  </si>
  <si>
    <t>金木</t>
    <rPh sb="0" eb="2">
      <t>カネキ</t>
    </rPh>
    <phoneticPr fontId="2"/>
  </si>
  <si>
    <t>雅臣</t>
    <rPh sb="0" eb="2">
      <t>マサオミ</t>
    </rPh>
    <phoneticPr fontId="2"/>
  </si>
  <si>
    <t>カネキ</t>
    <phoneticPr fontId="2"/>
  </si>
  <si>
    <t>マサオミ</t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</si>
  <si>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</si>
  <si>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</si>
  <si>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</si>
  <si>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</si>
  <si>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299</t>
    <phoneticPr fontId="2"/>
  </si>
  <si>
    <t>1163</t>
    <phoneticPr fontId="2"/>
  </si>
  <si>
    <t>君津市杢師2-15-22</t>
    <phoneticPr fontId="2"/>
  </si>
  <si>
    <t>1121</t>
    <phoneticPr fontId="2"/>
  </si>
  <si>
    <t>君津市常代2-2-6</t>
    <phoneticPr fontId="2"/>
  </si>
  <si>
    <t>292</t>
    <phoneticPr fontId="2"/>
  </si>
  <si>
    <t>0064</t>
    <phoneticPr fontId="2"/>
  </si>
  <si>
    <t>木更津市中里2-7-12</t>
    <phoneticPr fontId="2"/>
  </si>
  <si>
    <t>080</t>
    <phoneticPr fontId="2"/>
  </si>
  <si>
    <t>6510</t>
    <phoneticPr fontId="2"/>
  </si>
  <si>
    <t>4086</t>
    <phoneticPr fontId="2"/>
  </si>
  <si>
    <t>090</t>
    <phoneticPr fontId="2"/>
  </si>
  <si>
    <t>6476</t>
    <phoneticPr fontId="2"/>
  </si>
  <si>
    <t>1278</t>
    <phoneticPr fontId="2"/>
  </si>
  <si>
    <t>2314</t>
    <phoneticPr fontId="2"/>
  </si>
  <si>
    <t>8936</t>
    <phoneticPr fontId="2"/>
  </si>
  <si>
    <t>1144</t>
    <phoneticPr fontId="2"/>
  </si>
  <si>
    <t>君津市東坂田1－1－6－606</t>
    <rPh sb="0" eb="3">
      <t>キミツシ</t>
    </rPh>
    <rPh sb="3" eb="4">
      <t>ヒガシ</t>
    </rPh>
    <rPh sb="4" eb="6">
      <t>サカタ</t>
    </rPh>
    <phoneticPr fontId="2"/>
  </si>
  <si>
    <t>3724</t>
    <phoneticPr fontId="2"/>
  </si>
  <si>
    <t>7221</t>
    <phoneticPr fontId="2"/>
  </si>
  <si>
    <t>石村</t>
    <rPh sb="0" eb="2">
      <t>イシムラ</t>
    </rPh>
    <phoneticPr fontId="2"/>
  </si>
  <si>
    <t>陸</t>
    <rPh sb="0" eb="1">
      <t>リク</t>
    </rPh>
    <phoneticPr fontId="2"/>
  </si>
  <si>
    <t>イシムラ</t>
    <phoneticPr fontId="2"/>
  </si>
  <si>
    <t>リク</t>
    <phoneticPr fontId="2"/>
  </si>
  <si>
    <t>ホシノ</t>
    <phoneticPr fontId="2"/>
  </si>
  <si>
    <t>ユイト</t>
    <phoneticPr fontId="2"/>
  </si>
  <si>
    <t>星野</t>
    <rPh sb="0" eb="1">
      <t>ホシ</t>
    </rPh>
    <rPh sb="1" eb="2">
      <t>ノ</t>
    </rPh>
    <phoneticPr fontId="2"/>
  </si>
  <si>
    <t>結仁</t>
    <rPh sb="0" eb="1">
      <t>ユイ</t>
    </rPh>
    <rPh sb="1" eb="2">
      <t>ジン</t>
    </rPh>
    <phoneticPr fontId="2"/>
  </si>
  <si>
    <t>イトウ</t>
    <phoneticPr fontId="2"/>
  </si>
  <si>
    <t>ナツキ</t>
    <phoneticPr fontId="2"/>
  </si>
  <si>
    <t>伊藤</t>
    <rPh sb="0" eb="2">
      <t>イトウ</t>
    </rPh>
    <phoneticPr fontId="2"/>
  </si>
  <si>
    <t>なつき</t>
    <phoneticPr fontId="2"/>
  </si>
  <si>
    <t>ヨシダ</t>
    <phoneticPr fontId="2"/>
  </si>
  <si>
    <t>ユメ</t>
    <phoneticPr fontId="2"/>
  </si>
  <si>
    <t>吉田</t>
    <rPh sb="0" eb="2">
      <t>ヨシダ</t>
    </rPh>
    <phoneticPr fontId="2"/>
  </si>
  <si>
    <t>結芽</t>
    <rPh sb="0" eb="1">
      <t>ユイ</t>
    </rPh>
    <rPh sb="1" eb="2">
      <t>メ</t>
    </rPh>
    <phoneticPr fontId="2"/>
  </si>
  <si>
    <t>ミサキ</t>
    <phoneticPr fontId="2"/>
  </si>
  <si>
    <t>みさき</t>
    <phoneticPr fontId="2"/>
  </si>
  <si>
    <t>渡邉</t>
    <phoneticPr fontId="2"/>
  </si>
  <si>
    <t>ワタナベ</t>
    <phoneticPr fontId="2"/>
  </si>
  <si>
    <t>アサコ</t>
    <phoneticPr fontId="2"/>
  </si>
  <si>
    <t>亜沙子</t>
    <phoneticPr fontId="2"/>
  </si>
  <si>
    <t>①</t>
    <phoneticPr fontId="2"/>
  </si>
  <si>
    <t>南子安小学校</t>
    <rPh sb="0" eb="3">
      <t>ミナミコヤス</t>
    </rPh>
    <rPh sb="3" eb="6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</si>
  <si>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</si>
  <si>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</si>
  <si>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</si>
  <si>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周西小学校</t>
    <rPh sb="0" eb="5">
      <t>シュウニシショウガッコウ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</si>
  <si>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</si>
  <si>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日本一パスの上手いチームを目指して練習に取り組んでいる。</t>
    <rPh sb="0" eb="3">
      <t>ニホンイチ</t>
    </rPh>
    <rPh sb="6" eb="8">
      <t>ウマ</t>
    </rPh>
    <rPh sb="13" eb="15">
      <t>メザ</t>
    </rPh>
    <rPh sb="17" eb="19">
      <t>レンシュウ</t>
    </rPh>
    <rPh sb="20" eb="21">
      <t>ト</t>
    </rPh>
    <rPh sb="22" eb="23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</si>
</sst>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35" sqref="P35:T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4"/>
      <c r="L2" s="224"/>
      <c r="M2" s="224"/>
      <c r="N2" s="224"/>
      <c r="O2" s="225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1" t="s">
        <v>93</v>
      </c>
      <c r="K3" s="222"/>
      <c r="L3" s="222"/>
      <c r="M3" s="222"/>
      <c r="N3" s="222"/>
      <c r="O3" s="223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118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433305672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>
        <v>435475602</v>
      </c>
      <c r="D5" s="230"/>
      <c r="E5" s="230"/>
      <c r="F5" s="230"/>
      <c r="G5" s="230"/>
      <c r="H5" s="230"/>
      <c r="I5" s="231"/>
      <c r="J5" s="202">
        <v>36002</v>
      </c>
      <c r="K5" s="202"/>
      <c r="L5" s="202"/>
      <c r="M5" s="202"/>
      <c r="N5" s="202"/>
      <c r="O5" s="202"/>
      <c r="P5" s="172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3" t="s">
        <v>136</v>
      </c>
      <c r="AF5" s="172"/>
      <c r="AG5" s="172"/>
      <c r="AH5" s="172"/>
      <c r="AI5" s="172"/>
      <c r="AJ5" s="172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0"/>
      <c r="C7" s="148" t="s">
        <v>139</v>
      </c>
      <c r="D7" s="110"/>
      <c r="E7" s="149" t="s">
        <v>140</v>
      </c>
      <c r="F7" s="111"/>
      <c r="G7" s="204">
        <v>505676291</v>
      </c>
      <c r="H7" s="204"/>
      <c r="I7" s="204"/>
      <c r="J7" s="204">
        <v>21051</v>
      </c>
      <c r="K7" s="204"/>
      <c r="L7" s="204"/>
      <c r="M7" s="204"/>
      <c r="N7" s="204"/>
      <c r="O7" s="204"/>
      <c r="P7" s="177" t="s">
        <v>7</v>
      </c>
      <c r="Q7" s="178"/>
      <c r="R7" s="142" t="s">
        <v>153</v>
      </c>
      <c r="S7" s="143"/>
      <c r="T7" s="143"/>
      <c r="U7" s="143"/>
      <c r="V7" s="27" t="s">
        <v>8</v>
      </c>
      <c r="W7" s="131" t="s">
        <v>154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161</v>
      </c>
      <c r="AM7" s="60"/>
      <c r="AN7" s="60"/>
      <c r="AO7" s="60"/>
      <c r="AP7" s="60"/>
      <c r="AQ7" s="60"/>
      <c r="AR7" s="60"/>
      <c r="AS7" s="36" t="s">
        <v>10</v>
      </c>
      <c r="AT7" s="53">
        <v>53</v>
      </c>
    </row>
    <row r="8" spans="1:51" ht="18" customHeight="1">
      <c r="A8" s="74"/>
      <c r="B8" s="140"/>
      <c r="C8" s="150" t="s">
        <v>137</v>
      </c>
      <c r="D8" s="113"/>
      <c r="E8" s="151" t="s">
        <v>138</v>
      </c>
      <c r="F8" s="114"/>
      <c r="G8" s="204"/>
      <c r="H8" s="204"/>
      <c r="I8" s="204"/>
      <c r="J8" s="204"/>
      <c r="K8" s="204"/>
      <c r="L8" s="204"/>
      <c r="M8" s="204"/>
      <c r="N8" s="204"/>
      <c r="O8" s="204"/>
      <c r="P8" s="152" t="s">
        <v>155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162</v>
      </c>
      <c r="AL8" s="62"/>
      <c r="AM8" s="62"/>
      <c r="AN8" s="62"/>
      <c r="AO8" s="37" t="s">
        <v>11</v>
      </c>
      <c r="AP8" s="63" t="s">
        <v>163</v>
      </c>
      <c r="AQ8" s="62"/>
      <c r="AR8" s="62"/>
      <c r="AS8" s="64"/>
      <c r="AT8" s="53"/>
    </row>
    <row r="9" spans="1:51" ht="14.45" customHeight="1">
      <c r="A9" s="74" t="s">
        <v>82</v>
      </c>
      <c r="B9" s="140"/>
      <c r="C9" s="148" t="s">
        <v>143</v>
      </c>
      <c r="D9" s="110"/>
      <c r="E9" s="149" t="s">
        <v>144</v>
      </c>
      <c r="F9" s="111"/>
      <c r="G9" s="204">
        <v>523167938</v>
      </c>
      <c r="H9" s="204"/>
      <c r="I9" s="204"/>
      <c r="J9" s="204"/>
      <c r="K9" s="204"/>
      <c r="L9" s="204"/>
      <c r="M9" s="204"/>
      <c r="N9" s="204"/>
      <c r="O9" s="204"/>
      <c r="P9" s="177" t="s">
        <v>7</v>
      </c>
      <c r="Q9" s="178"/>
      <c r="R9" s="142" t="s">
        <v>153</v>
      </c>
      <c r="S9" s="143"/>
      <c r="T9" s="143"/>
      <c r="U9" s="143"/>
      <c r="V9" s="27" t="s">
        <v>8</v>
      </c>
      <c r="W9" s="131" t="s">
        <v>156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164</v>
      </c>
      <c r="AM9" s="60"/>
      <c r="AN9" s="60"/>
      <c r="AO9" s="60"/>
      <c r="AP9" s="60"/>
      <c r="AQ9" s="60"/>
      <c r="AR9" s="60"/>
      <c r="AS9" s="36" t="s">
        <v>126</v>
      </c>
      <c r="AT9" s="54">
        <v>55</v>
      </c>
    </row>
    <row r="10" spans="1:51" ht="18" customHeight="1">
      <c r="A10" s="74"/>
      <c r="B10" s="140"/>
      <c r="C10" s="150" t="s">
        <v>141</v>
      </c>
      <c r="D10" s="113"/>
      <c r="E10" s="151" t="s">
        <v>142</v>
      </c>
      <c r="F10" s="114"/>
      <c r="G10" s="204"/>
      <c r="H10" s="204"/>
      <c r="I10" s="204"/>
      <c r="J10" s="204"/>
      <c r="K10" s="204"/>
      <c r="L10" s="204"/>
      <c r="M10" s="204"/>
      <c r="N10" s="204"/>
      <c r="O10" s="204"/>
      <c r="P10" s="152" t="s">
        <v>157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165</v>
      </c>
      <c r="AL10" s="62"/>
      <c r="AM10" s="62"/>
      <c r="AN10" s="62"/>
      <c r="AO10" s="37" t="s">
        <v>127</v>
      </c>
      <c r="AP10" s="63" t="s">
        <v>166</v>
      </c>
      <c r="AQ10" s="62"/>
      <c r="AR10" s="62"/>
      <c r="AS10" s="64"/>
      <c r="AT10" s="54"/>
    </row>
    <row r="11" spans="1:51" ht="14.45" customHeight="1">
      <c r="A11" s="74" t="s">
        <v>83</v>
      </c>
      <c r="B11" s="140"/>
      <c r="C11" s="148" t="s">
        <v>147</v>
      </c>
      <c r="D11" s="110"/>
      <c r="E11" s="149" t="s">
        <v>148</v>
      </c>
      <c r="F11" s="111"/>
      <c r="G11" s="204">
        <v>521997681</v>
      </c>
      <c r="H11" s="204"/>
      <c r="I11" s="204"/>
      <c r="J11" s="204"/>
      <c r="K11" s="204"/>
      <c r="L11" s="204"/>
      <c r="M11" s="204"/>
      <c r="N11" s="204"/>
      <c r="O11" s="204"/>
      <c r="P11" s="177" t="s">
        <v>7</v>
      </c>
      <c r="Q11" s="178"/>
      <c r="R11" s="142" t="s">
        <v>158</v>
      </c>
      <c r="S11" s="143"/>
      <c r="T11" s="143"/>
      <c r="U11" s="143"/>
      <c r="V11" s="27" t="s">
        <v>8</v>
      </c>
      <c r="W11" s="131" t="s">
        <v>159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164</v>
      </c>
      <c r="AM11" s="60"/>
      <c r="AN11" s="60"/>
      <c r="AO11" s="60"/>
      <c r="AP11" s="60"/>
      <c r="AQ11" s="60"/>
      <c r="AR11" s="60"/>
      <c r="AS11" s="36" t="s">
        <v>126</v>
      </c>
      <c r="AT11" s="54">
        <v>50</v>
      </c>
    </row>
    <row r="12" spans="1:51" ht="18" customHeight="1">
      <c r="A12" s="74"/>
      <c r="B12" s="140"/>
      <c r="C12" s="150" t="s">
        <v>145</v>
      </c>
      <c r="D12" s="113"/>
      <c r="E12" s="151" t="s">
        <v>146</v>
      </c>
      <c r="F12" s="114"/>
      <c r="G12" s="204"/>
      <c r="H12" s="204"/>
      <c r="I12" s="204"/>
      <c r="J12" s="204"/>
      <c r="K12" s="204"/>
      <c r="L12" s="204"/>
      <c r="M12" s="204"/>
      <c r="N12" s="204"/>
      <c r="O12" s="204"/>
      <c r="P12" s="152" t="s">
        <v>160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167</v>
      </c>
      <c r="AL12" s="62"/>
      <c r="AM12" s="62"/>
      <c r="AN12" s="62"/>
      <c r="AO12" s="37" t="s">
        <v>127</v>
      </c>
      <c r="AP12" s="63" t="s">
        <v>168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 t="s">
        <v>149</v>
      </c>
      <c r="D13" s="110"/>
      <c r="E13" s="149" t="s">
        <v>150</v>
      </c>
      <c r="F13" s="111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0"/>
      <c r="C14" s="150" t="s">
        <v>151</v>
      </c>
      <c r="D14" s="113"/>
      <c r="E14" s="151" t="s">
        <v>152</v>
      </c>
      <c r="F14" s="114"/>
      <c r="G14" s="207"/>
      <c r="H14" s="207"/>
      <c r="I14" s="207"/>
      <c r="J14" s="207"/>
      <c r="K14" s="207"/>
      <c r="L14" s="207"/>
      <c r="M14" s="207"/>
      <c r="N14" s="207"/>
      <c r="O14" s="207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8" t="s">
        <v>98</v>
      </c>
      <c r="B15" s="140"/>
      <c r="C15" s="148" t="s">
        <v>149</v>
      </c>
      <c r="D15" s="110"/>
      <c r="E15" s="149" t="s">
        <v>150</v>
      </c>
      <c r="F15" s="111"/>
      <c r="G15" s="207"/>
      <c r="H15" s="207"/>
      <c r="I15" s="207"/>
      <c r="J15" s="207"/>
      <c r="K15" s="207"/>
      <c r="L15" s="207"/>
      <c r="M15" s="207"/>
      <c r="N15" s="207"/>
      <c r="O15" s="207"/>
      <c r="P15" s="177" t="s">
        <v>7</v>
      </c>
      <c r="Q15" s="178"/>
      <c r="R15" s="142" t="s">
        <v>153</v>
      </c>
      <c r="S15" s="143"/>
      <c r="T15" s="143"/>
      <c r="U15" s="143"/>
      <c r="V15" s="27" t="s">
        <v>8</v>
      </c>
      <c r="W15" s="131" t="s">
        <v>169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161</v>
      </c>
      <c r="AM15" s="60"/>
      <c r="AN15" s="60"/>
      <c r="AO15" s="60"/>
      <c r="AP15" s="60"/>
      <c r="AQ15" s="60"/>
      <c r="AR15" s="60"/>
      <c r="AS15" s="36" t="s">
        <v>126</v>
      </c>
      <c r="AT15" s="54">
        <v>51</v>
      </c>
    </row>
    <row r="16" spans="1:51" ht="18" customHeight="1">
      <c r="A16" s="74"/>
      <c r="B16" s="140"/>
      <c r="C16" s="150" t="s">
        <v>151</v>
      </c>
      <c r="D16" s="113"/>
      <c r="E16" s="151" t="s">
        <v>152</v>
      </c>
      <c r="F16" s="114"/>
      <c r="G16" s="207"/>
      <c r="H16" s="207"/>
      <c r="I16" s="207"/>
      <c r="J16" s="207"/>
      <c r="K16" s="207"/>
      <c r="L16" s="207"/>
      <c r="M16" s="207"/>
      <c r="N16" s="207"/>
      <c r="O16" s="207"/>
      <c r="P16" s="134" t="s">
        <v>170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171</v>
      </c>
      <c r="AL16" s="62"/>
      <c r="AM16" s="62"/>
      <c r="AN16" s="62"/>
      <c r="AO16" s="37" t="s">
        <v>127</v>
      </c>
      <c r="AP16" s="63" t="s">
        <v>172</v>
      </c>
      <c r="AQ16" s="62"/>
      <c r="AR16" s="62"/>
      <c r="AS16" s="64"/>
      <c r="AT16" s="54"/>
    </row>
    <row r="17" spans="1:46">
      <c r="A17" s="74" t="s">
        <v>0</v>
      </c>
      <c r="B17" s="140"/>
      <c r="C17" s="195" t="str">
        <f>IF(P16="","",P16)</f>
        <v>君津市東坂田1－1－6－606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5" t="str">
        <f>IF(AL15="","",AL15&amp;"-"&amp;AK16&amp;"-"&amp;AP16)</f>
        <v>080-3724-7221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7">
        <v>80</v>
      </c>
      <c r="D21" s="209"/>
      <c r="E21" s="209">
        <v>3724</v>
      </c>
      <c r="F21" s="209"/>
      <c r="G21" s="209">
        <v>7221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5" t="s">
        <v>130</v>
      </c>
      <c r="B23" s="138" t="s">
        <v>86</v>
      </c>
      <c r="C23" s="196" t="s">
        <v>105</v>
      </c>
      <c r="D23" s="197"/>
      <c r="E23" s="198" t="s">
        <v>106</v>
      </c>
      <c r="F23" s="199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0"/>
      <c r="C24" s="185" t="s">
        <v>103</v>
      </c>
      <c r="D24" s="186"/>
      <c r="E24" s="187" t="s">
        <v>104</v>
      </c>
      <c r="F24" s="188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01" t="s">
        <v>195</v>
      </c>
      <c r="C25" s="148" t="s">
        <v>175</v>
      </c>
      <c r="D25" s="110"/>
      <c r="E25" s="149" t="s">
        <v>176</v>
      </c>
      <c r="F25" s="111"/>
      <c r="G25" s="97">
        <v>6</v>
      </c>
      <c r="H25" s="98"/>
      <c r="I25" s="200" t="s">
        <v>196</v>
      </c>
      <c r="J25" s="101"/>
      <c r="K25" s="101"/>
      <c r="L25" s="98"/>
      <c r="M25" s="97">
        <v>520904444</v>
      </c>
      <c r="N25" s="101"/>
      <c r="O25" s="98"/>
      <c r="P25" s="97">
        <v>160</v>
      </c>
      <c r="Q25" s="101"/>
      <c r="R25" s="101"/>
      <c r="S25" s="101"/>
      <c r="T25" s="103"/>
      <c r="U25" s="1"/>
      <c r="V25" s="1"/>
      <c r="W25" s="1"/>
      <c r="X25" s="1"/>
      <c r="Y25" s="211">
        <v>6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173</v>
      </c>
      <c r="D26" s="113"/>
      <c r="E26" s="151" t="s">
        <v>174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48" t="s">
        <v>177</v>
      </c>
      <c r="D27" s="110"/>
      <c r="E27" s="149" t="s">
        <v>178</v>
      </c>
      <c r="F27" s="111"/>
      <c r="G27" s="97">
        <v>5</v>
      </c>
      <c r="H27" s="98"/>
      <c r="I27" s="200" t="s">
        <v>197</v>
      </c>
      <c r="J27" s="101"/>
      <c r="K27" s="101"/>
      <c r="L27" s="98"/>
      <c r="M27" s="97">
        <v>521718156</v>
      </c>
      <c r="N27" s="101"/>
      <c r="O27" s="98"/>
      <c r="P27" s="97">
        <v>145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50" t="s">
        <v>179</v>
      </c>
      <c r="D28" s="113"/>
      <c r="E28" s="151" t="s">
        <v>180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48" t="s">
        <v>181</v>
      </c>
      <c r="D29" s="110"/>
      <c r="E29" s="149" t="s">
        <v>182</v>
      </c>
      <c r="F29" s="111"/>
      <c r="G29" s="97">
        <v>4</v>
      </c>
      <c r="H29" s="98"/>
      <c r="I29" s="200" t="s">
        <v>198</v>
      </c>
      <c r="J29" s="101"/>
      <c r="K29" s="101"/>
      <c r="L29" s="98"/>
      <c r="M29" s="97">
        <v>522547403</v>
      </c>
      <c r="N29" s="101"/>
      <c r="O29" s="98"/>
      <c r="P29" s="97">
        <v>140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0" t="s">
        <v>183</v>
      </c>
      <c r="D30" s="113"/>
      <c r="E30" s="151" t="s">
        <v>184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48" t="s">
        <v>185</v>
      </c>
      <c r="D31" s="110"/>
      <c r="E31" s="149" t="s">
        <v>186</v>
      </c>
      <c r="F31" s="111"/>
      <c r="G31" s="97">
        <v>3</v>
      </c>
      <c r="H31" s="98"/>
      <c r="I31" s="200" t="s">
        <v>199</v>
      </c>
      <c r="J31" s="101"/>
      <c r="K31" s="101"/>
      <c r="L31" s="98"/>
      <c r="M31" s="97">
        <v>521503127</v>
      </c>
      <c r="N31" s="101"/>
      <c r="O31" s="98"/>
      <c r="P31" s="97">
        <v>138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50" t="s">
        <v>187</v>
      </c>
      <c r="D32" s="113"/>
      <c r="E32" s="151" t="s">
        <v>188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48" t="s">
        <v>181</v>
      </c>
      <c r="D33" s="110"/>
      <c r="E33" s="149" t="s">
        <v>189</v>
      </c>
      <c r="F33" s="111"/>
      <c r="G33" s="97">
        <v>2</v>
      </c>
      <c r="H33" s="98"/>
      <c r="I33" s="200" t="s">
        <v>200</v>
      </c>
      <c r="J33" s="101"/>
      <c r="K33" s="101"/>
      <c r="L33" s="98"/>
      <c r="M33" s="97">
        <v>522547410</v>
      </c>
      <c r="N33" s="101"/>
      <c r="O33" s="98"/>
      <c r="P33" s="97">
        <v>130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0" t="s">
        <v>183</v>
      </c>
      <c r="D34" s="113"/>
      <c r="E34" s="151" t="s">
        <v>190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48" t="s">
        <v>192</v>
      </c>
      <c r="D35" s="110"/>
      <c r="E35" s="149" t="s">
        <v>193</v>
      </c>
      <c r="F35" s="111"/>
      <c r="G35" s="97">
        <v>2</v>
      </c>
      <c r="H35" s="98"/>
      <c r="I35" s="200" t="s">
        <v>201</v>
      </c>
      <c r="J35" s="101"/>
      <c r="K35" s="101"/>
      <c r="L35" s="98"/>
      <c r="M35" s="97">
        <v>522733387</v>
      </c>
      <c r="N35" s="101"/>
      <c r="O35" s="98"/>
      <c r="P35" s="97">
        <v>130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50" t="s">
        <v>191</v>
      </c>
      <c r="D36" s="113"/>
      <c r="E36" s="151" t="s">
        <v>194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/>
      <c r="C37" s="109"/>
      <c r="D37" s="110"/>
      <c r="E37" s="110"/>
      <c r="F37" s="111"/>
      <c r="G37" s="97"/>
      <c r="H37" s="98"/>
      <c r="I37" s="97"/>
      <c r="J37" s="101"/>
      <c r="K37" s="101"/>
      <c r="L37" s="98"/>
      <c r="M37" s="97"/>
      <c r="N37" s="101"/>
      <c r="O37" s="98"/>
      <c r="P37" s="97"/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/>
      <c r="D38" s="113"/>
      <c r="E38" s="113"/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/>
      <c r="C39" s="109"/>
      <c r="D39" s="110"/>
      <c r="E39" s="110"/>
      <c r="F39" s="111"/>
      <c r="G39" s="97"/>
      <c r="H39" s="98"/>
      <c r="I39" s="97"/>
      <c r="J39" s="101"/>
      <c r="K39" s="101"/>
      <c r="L39" s="98"/>
      <c r="M39" s="97"/>
      <c r="N39" s="101"/>
      <c r="O39" s="98"/>
      <c r="P39" s="97"/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/>
      <c r="D40" s="113"/>
      <c r="E40" s="113"/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/>
      <c r="D48" s="193"/>
      <c r="E48" s="193"/>
      <c r="F48" s="194"/>
      <c r="G48" s="176"/>
      <c r="H48" s="189"/>
      <c r="I48" s="176"/>
      <c r="J48" s="129"/>
      <c r="K48" s="129"/>
      <c r="L48" s="189"/>
      <c r="M48" s="176"/>
      <c r="N48" s="129"/>
      <c r="O48" s="189"/>
      <c r="P48" s="176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202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28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6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36002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>
        <f>IF(入力!C5="","",入力!C5)</f>
        <v>435475602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武田</v>
      </c>
      <c r="D16" s="13" t="str">
        <f>IF(入力!E8="","",入力!E8)</f>
        <v>和彦</v>
      </c>
      <c r="E16" s="13" t="str">
        <f>IF(入力!C7="","",入力!C7)</f>
        <v>タケダ</v>
      </c>
      <c r="F16" s="13" t="str">
        <f>IF(入力!E7="","",入力!E7)</f>
        <v>カズヒコ</v>
      </c>
      <c r="G16" s="13">
        <f>IF(入力!G7="","",入力!G7)</f>
        <v>505676291</v>
      </c>
      <c r="H16" s="13">
        <f>IF(入力!J7="","",入力!J7)</f>
        <v>21051</v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1163</v>
      </c>
      <c r="T16" s="13" t="str">
        <f>IF(入力!P8="","",入力!P8)</f>
        <v>君津市杢師2-15-22</v>
      </c>
      <c r="U16" s="13" t="str">
        <f>IF(入力!AL7="","",入力!AL7)</f>
        <v>080</v>
      </c>
      <c r="V16" s="13" t="str">
        <f>IF(入力!AK8="","",入力!AK8)</f>
        <v>6510</v>
      </c>
      <c r="W16" s="13" t="str">
        <f>IF(入力!AP8="","",入力!AP8)</f>
        <v>4086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下川</v>
      </c>
      <c r="D17" s="13" t="str">
        <f>IF(入力!E10="","",入力!E10)</f>
        <v>秀明</v>
      </c>
      <c r="E17" s="13" t="str">
        <f>IF(入力!C9="","",入力!C9)</f>
        <v>シモカワ</v>
      </c>
      <c r="F17" s="13" t="str">
        <f>IF(入力!E9="","",入力!E9)</f>
        <v>ヒデアキ</v>
      </c>
      <c r="G17" s="13">
        <f>IF(入力!G9="","",入力!G9)</f>
        <v>523167938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1121</v>
      </c>
      <c r="T17" s="13" t="str">
        <f>IF(入力!P10="","",入力!P10)</f>
        <v>君津市常代2-2-6</v>
      </c>
      <c r="U17" s="13" t="str">
        <f>IF(入力!AL9="","",入力!AL9)</f>
        <v>090</v>
      </c>
      <c r="V17" s="13" t="str">
        <f>IF(入力!AK10="","",入力!AK10)</f>
        <v>6476</v>
      </c>
      <c r="W17" s="13" t="str">
        <f>IF(入力!AP10="","",入力!AP10)</f>
        <v>1278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金木</v>
      </c>
      <c r="D20" s="13" t="str">
        <f>IF(入力!E12="","",入力!E12)</f>
        <v>雅臣</v>
      </c>
      <c r="E20" s="13" t="str">
        <f>IF(入力!C11="","",入力!C11)</f>
        <v>カネキ</v>
      </c>
      <c r="F20" s="13" t="str">
        <f>IF(入力!E11="","",入力!E11)</f>
        <v>マサオミ</v>
      </c>
      <c r="G20" s="13">
        <f>IF(入力!G11="","",入力!G11)</f>
        <v>521997681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292</v>
      </c>
      <c r="S20" s="13" t="str">
        <f>IF(入力!W11="","",入力!W11)</f>
        <v>0064</v>
      </c>
      <c r="T20" s="13" t="str">
        <f>IF(入力!P12="","",入力!P12)</f>
        <v>木更津市中里2-7-12</v>
      </c>
      <c r="U20" s="13" t="str">
        <f>IF(入力!AL11="","",入力!AL11)</f>
        <v>090</v>
      </c>
      <c r="V20" s="13" t="str">
        <f>IF(入力!AK12="","",入力!AK12)</f>
        <v>2314</v>
      </c>
      <c r="W20" s="13" t="str">
        <f>IF(入力!AP12="","",入力!AP12)</f>
        <v>8936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君津市東坂田1－1－6－606</v>
      </c>
      <c r="U22" s="13" t="str">
        <f>IF(入力!AL15="","",入力!AL15)</f>
        <v>080</v>
      </c>
      <c r="V22" s="13" t="str">
        <f>IF(入力!AK16="","",入力!AK16)</f>
        <v>3724</v>
      </c>
      <c r="W22" s="13" t="str">
        <f>IF(入力!AP16="","",入力!AP16)</f>
        <v>7221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石村</v>
      </c>
      <c r="D24" s="51" t="str">
        <f>VLOOKUP($B$51,$A$53:$F$352,4)</f>
        <v>陸</v>
      </c>
      <c r="E24" s="51" t="str">
        <f>VLOOKUP($B$51,$A$53:$F$352,5)</f>
        <v>イシムラ</v>
      </c>
      <c r="F24" s="51" t="str">
        <f>VLOOKUP($B$51,$A$53:$F$352,6)</f>
        <v>リク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石村</v>
      </c>
      <c r="D53" s="13" t="str">
        <f>IF(入力!E26="","",入力!E26)</f>
        <v>陸</v>
      </c>
      <c r="E53" s="13" t="str">
        <f>IF(入力!C25="","",入力!C25)</f>
        <v>イシムラ</v>
      </c>
      <c r="F53" s="13" t="str">
        <f>IF(入力!E25="","",入力!E25)</f>
        <v>リク</v>
      </c>
      <c r="G53" s="13">
        <f>IF(入力!M25="","",入力!M25)</f>
        <v>520904444</v>
      </c>
      <c r="H53" s="13" t="str">
        <f>IF(入力!I25="","",入力!I25)</f>
        <v>南子安小学校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星野</v>
      </c>
      <c r="D54" s="13" t="str">
        <f>IF(入力!E28="","",入力!E28)</f>
        <v>結仁</v>
      </c>
      <c r="E54" s="13" t="str">
        <f>IF(入力!C27="","",入力!C27)</f>
        <v>ホシノ</v>
      </c>
      <c r="F54" s="13" t="str">
        <f>IF(入力!E27="","",入力!E27)</f>
        <v>ユイト</v>
      </c>
      <c r="G54" s="13">
        <f>IF(入力!M27="","",入力!M27)</f>
        <v>521718156</v>
      </c>
      <c r="H54" s="13" t="str">
        <f>IF(入力!I27="","",入力!I27)</f>
        <v>周南小学校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なつき</v>
      </c>
      <c r="E55" s="13" t="str">
        <f>IF(入力!C29="","",入力!C29)</f>
        <v>イトウ</v>
      </c>
      <c r="F55" s="13" t="str">
        <f>IF(入力!E29="","",入力!E29)</f>
        <v>ナツキ</v>
      </c>
      <c r="G55" s="13">
        <f>IF(入力!M29="","",入力!M29)</f>
        <v>522547403</v>
      </c>
      <c r="H55" s="13" t="str">
        <f>IF(入力!I29="","",入力!I29)</f>
        <v>周西小学校</v>
      </c>
      <c r="I55" s="13">
        <f>IF(入力!G29="","",入力!G29)</f>
        <v>4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吉田</v>
      </c>
      <c r="D56" s="13" t="str">
        <f>IF(入力!E32="","",入力!E32)</f>
        <v>結芽</v>
      </c>
      <c r="E56" s="13" t="str">
        <f>IF(入力!C31="","",入力!C31)</f>
        <v>ヨシダ</v>
      </c>
      <c r="F56" s="13" t="str">
        <f>IF(入力!E31="","",入力!E31)</f>
        <v>ユメ</v>
      </c>
      <c r="G56" s="13">
        <f>IF(入力!M31="","",入力!M31)</f>
        <v>521503127</v>
      </c>
      <c r="H56" s="13" t="str">
        <f>IF(入力!I31="","",入力!I31)</f>
        <v>請西小学校</v>
      </c>
      <c r="I56" s="13">
        <f>IF(入力!G31="","",入力!G31)</f>
        <v>3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伊藤</v>
      </c>
      <c r="D57" s="13" t="str">
        <f>IF(入力!E34="","",入力!E34)</f>
        <v>みさき</v>
      </c>
      <c r="E57" s="13" t="str">
        <f>IF(入力!C33="","",入力!C33)</f>
        <v>イトウ</v>
      </c>
      <c r="F57" s="13" t="str">
        <f>IF(入力!E33="","",入力!E33)</f>
        <v>ミサキ</v>
      </c>
      <c r="G57" s="13">
        <f>IF(入力!M33="","",入力!M33)</f>
        <v>522547410</v>
      </c>
      <c r="H57" s="13" t="str">
        <f>IF(入力!I33="","",入力!I33)</f>
        <v>周西小学校</v>
      </c>
      <c r="I57" s="13">
        <f>IF(入力!G33="","",入力!G33)</f>
        <v>2</v>
      </c>
      <c r="J57" s="13">
        <f>IF(入力!P33="","",入力!P33)</f>
        <v>130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渡邉</v>
      </c>
      <c r="D58" s="13" t="str">
        <f>IF(入力!E36="","",入力!E36)</f>
        <v>亜沙子</v>
      </c>
      <c r="E58" s="13" t="str">
        <f>IF(入力!C35="","",入力!C35)</f>
        <v>ワタナベ</v>
      </c>
      <c r="F58" s="13" t="str">
        <f>IF(入力!E35="","",入力!E35)</f>
        <v>アサコ</v>
      </c>
      <c r="G58" s="13">
        <f>IF(入力!M35="","",入力!M35)</f>
        <v>522733387</v>
      </c>
      <c r="H58" s="13" t="str">
        <f>IF(入力!I35="","",入力!I35)</f>
        <v>貞元小学校</v>
      </c>
      <c r="I58" s="13">
        <f>IF(入力!G35="","",入力!G35)</f>
        <v>2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 t="str">
        <f>IF(入力!B37="","",入力!B37)</f>
        <v/>
      </c>
      <c r="C59" s="13" t="str">
        <f>IF(入力!C38="","",入力!C38)</f>
        <v/>
      </c>
      <c r="D59" s="13" t="str">
        <f>IF(入力!E38="","",入力!E38)</f>
        <v/>
      </c>
      <c r="E59" s="13" t="str">
        <f>IF(入力!C37="","",入力!C37)</f>
        <v/>
      </c>
      <c r="F59" s="13" t="str">
        <f>IF(入力!E37="","",入力!E37)</f>
        <v/>
      </c>
      <c r="G59" s="13" t="str">
        <f>IF(入力!M37="","",入力!M37)</f>
        <v/>
      </c>
      <c r="H59" s="13" t="str">
        <f>IF(入力!I37="","",入力!I37)</f>
        <v/>
      </c>
      <c r="I59" s="13" t="str">
        <f>IF(入力!G37="","",入力!G37)</f>
        <v/>
      </c>
      <c r="J59" s="13" t="str">
        <f>IF(入力!P37="","",入力!P37)</f>
        <v/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2023-09-17T11:38:48Z</dcterms:modified>
</cp:coreProperties>
</file>