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workbookProtection lockStructure="1"/>
  <bookViews>
    <workbookView xWindow="-195" yWindow="-120" windowWidth="12240" windowHeight="13965" activeTab="3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'全日本申込書(県大会用)'!$A$1:$BH$65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45621" concurrentCalc="0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2"/>
  <c r="C17" i="8"/>
  <c r="C17" i="5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7" i="6"/>
  <c r="U7" i="7"/>
  <c r="V7" i="7"/>
  <c r="C4" i="2"/>
  <c r="E7" i="7"/>
  <c r="D7" i="7"/>
  <c r="C7" i="7"/>
  <c r="B7" i="7"/>
  <c r="A7" i="7"/>
  <c r="H5" i="7"/>
  <c r="J5" i="7"/>
  <c r="I5" i="7"/>
  <c r="U18" i="6"/>
  <c r="AZ57" i="6"/>
  <c r="AZ55" i="6"/>
  <c r="AZ53" i="6"/>
  <c r="AZ51" i="6"/>
  <c r="AZ49" i="6"/>
  <c r="AZ47" i="6"/>
  <c r="AZ45" i="6"/>
  <c r="AZ43" i="6"/>
  <c r="AZ41" i="6"/>
  <c r="AZ39" i="6"/>
  <c r="AZ37" i="6"/>
  <c r="AZ35" i="6"/>
  <c r="AJ57" i="6"/>
  <c r="AJ55" i="6"/>
  <c r="AJ53" i="6"/>
  <c r="AJ51" i="6"/>
  <c r="AJ49" i="6"/>
  <c r="AJ47" i="6"/>
  <c r="AJ45" i="6"/>
  <c r="AJ43" i="6"/>
  <c r="AJ41" i="6"/>
  <c r="AJ39" i="6"/>
  <c r="AJ37" i="6"/>
  <c r="AJ35" i="6"/>
  <c r="T57" i="6"/>
  <c r="T55" i="6"/>
  <c r="T53" i="6"/>
  <c r="T51" i="6"/>
  <c r="T49" i="6"/>
  <c r="T47" i="6"/>
  <c r="T45" i="6"/>
  <c r="T43" i="6"/>
  <c r="T41" i="6"/>
  <c r="T39" i="6"/>
  <c r="T37" i="6"/>
  <c r="T35" i="6"/>
  <c r="Q57" i="6"/>
  <c r="F57" i="6"/>
  <c r="C57" i="6"/>
  <c r="Q55" i="6"/>
  <c r="F55" i="6"/>
  <c r="C55" i="6"/>
  <c r="Q53" i="6"/>
  <c r="F53" i="6"/>
  <c r="C53" i="6"/>
  <c r="Q51" i="6"/>
  <c r="F51" i="6"/>
  <c r="C51" i="6"/>
  <c r="Q49" i="6"/>
  <c r="F49" i="6"/>
  <c r="C49" i="6"/>
  <c r="Q47" i="6"/>
  <c r="F47" i="6"/>
  <c r="C47" i="6"/>
  <c r="Q45" i="6"/>
  <c r="F45" i="6"/>
  <c r="C45" i="6"/>
  <c r="Q43" i="6"/>
  <c r="F43" i="6"/>
  <c r="C43" i="6"/>
  <c r="Q41" i="6"/>
  <c r="F41" i="6"/>
  <c r="C41" i="6"/>
  <c r="Q39" i="6"/>
  <c r="F39" i="6"/>
  <c r="C39" i="6"/>
  <c r="Q37" i="6"/>
  <c r="F37" i="6"/>
  <c r="C37" i="6"/>
  <c r="F35" i="6"/>
  <c r="Q35" i="6"/>
  <c r="C35" i="6"/>
  <c r="AY29" i="6"/>
  <c r="AG29" i="6"/>
  <c r="AB29" i="6"/>
  <c r="BC30" i="6"/>
  <c r="AX30" i="6"/>
  <c r="Z30" i="6"/>
  <c r="BC28" i="6"/>
  <c r="AX28" i="6"/>
  <c r="Z28" i="6"/>
  <c r="AY27" i="6"/>
  <c r="AG27" i="6"/>
  <c r="AB27" i="6"/>
  <c r="BC26" i="6"/>
  <c r="AX26" i="6"/>
  <c r="Z26" i="6"/>
  <c r="AY25" i="6"/>
  <c r="AG25" i="6"/>
  <c r="AB25" i="6"/>
  <c r="BC24" i="6"/>
  <c r="AX24" i="6"/>
  <c r="AY23" i="6"/>
  <c r="AB23" i="6"/>
  <c r="Z24" i="6"/>
  <c r="AG23" i="6"/>
  <c r="AD21" i="6"/>
  <c r="T29" i="6"/>
  <c r="T27" i="6"/>
  <c r="T25" i="6"/>
  <c r="T23" i="6"/>
  <c r="AN17" i="6"/>
  <c r="H30" i="6"/>
  <c r="H29" i="6"/>
  <c r="H28" i="6"/>
  <c r="H27" i="6"/>
  <c r="H26" i="6"/>
  <c r="H25" i="6"/>
  <c r="H24" i="6"/>
  <c r="H23" i="6"/>
  <c r="O21" i="6"/>
  <c r="C2" i="5"/>
  <c r="C2" i="4"/>
  <c r="C2" i="2"/>
  <c r="AS22" i="6"/>
  <c r="AD22" i="6"/>
  <c r="O22" i="6"/>
  <c r="AS21" i="6"/>
  <c r="AZ19" i="6"/>
  <c r="Y18" i="6"/>
  <c r="H18" i="6"/>
  <c r="K17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/>
  <c r="A56" i="7"/>
  <c r="A57" i="7"/>
  <c r="A58" i="7"/>
  <c r="A59" i="7"/>
  <c r="A60" i="7"/>
  <c r="A61" i="7"/>
  <c r="A62" i="7"/>
  <c r="A63" i="7"/>
  <c r="A64" i="7"/>
  <c r="A65" i="7"/>
  <c r="A66" i="7"/>
  <c r="A67" i="7"/>
  <c r="A68" i="7"/>
  <c r="A69" i="7"/>
  <c r="A70" i="7"/>
  <c r="A71" i="7"/>
  <c r="A72" i="7"/>
  <c r="A73" i="7"/>
  <c r="A74" i="7"/>
  <c r="A75" i="7"/>
  <c r="A76" i="7"/>
  <c r="A77" i="7"/>
  <c r="A78" i="7"/>
  <c r="A79" i="7"/>
  <c r="A80" i="7"/>
  <c r="A81" i="7"/>
  <c r="A82" i="7"/>
  <c r="A83" i="7"/>
  <c r="A84" i="7"/>
  <c r="A85" i="7"/>
  <c r="A86" i="7"/>
  <c r="A87" i="7"/>
  <c r="A88" i="7"/>
  <c r="A89" i="7"/>
  <c r="A90" i="7"/>
  <c r="A91" i="7"/>
  <c r="A92" i="7"/>
  <c r="A93" i="7"/>
  <c r="A94" i="7"/>
  <c r="A95" i="7"/>
  <c r="A96" i="7"/>
  <c r="A97" i="7"/>
  <c r="A98" i="7"/>
  <c r="A99" i="7"/>
  <c r="A100" i="7"/>
  <c r="A101" i="7"/>
  <c r="A102" i="7"/>
  <c r="A103" i="7"/>
  <c r="A104" i="7"/>
  <c r="A105" i="7"/>
  <c r="A106" i="7"/>
  <c r="A107" i="7"/>
  <c r="A108" i="7"/>
  <c r="A109" i="7"/>
  <c r="A110" i="7"/>
  <c r="A111" i="7"/>
  <c r="A112" i="7"/>
  <c r="A113" i="7"/>
  <c r="A114" i="7"/>
  <c r="A115" i="7"/>
  <c r="A116" i="7"/>
  <c r="A117" i="7"/>
  <c r="A118" i="7"/>
  <c r="A119" i="7"/>
  <c r="A120" i="7"/>
  <c r="A121" i="7"/>
  <c r="A122" i="7"/>
  <c r="A123" i="7"/>
  <c r="A124" i="7"/>
  <c r="A125" i="7"/>
  <c r="A126" i="7"/>
  <c r="A127" i="7"/>
  <c r="A128" i="7"/>
  <c r="A129" i="7"/>
  <c r="A130" i="7"/>
  <c r="A131" i="7"/>
  <c r="A132" i="7"/>
  <c r="A133" i="7"/>
  <c r="A134" i="7"/>
  <c r="A135" i="7"/>
  <c r="A136" i="7"/>
  <c r="A137" i="7"/>
  <c r="A138" i="7"/>
  <c r="A139" i="7"/>
  <c r="A140" i="7"/>
  <c r="A141" i="7"/>
  <c r="A142" i="7"/>
  <c r="A143" i="7"/>
  <c r="A144" i="7"/>
  <c r="A145" i="7"/>
  <c r="A146" i="7"/>
  <c r="A147" i="7"/>
  <c r="A148" i="7"/>
  <c r="A149" i="7"/>
  <c r="A150" i="7"/>
  <c r="A151" i="7"/>
  <c r="A152" i="7"/>
  <c r="A153" i="7"/>
  <c r="A154" i="7"/>
  <c r="A155" i="7"/>
  <c r="A156" i="7"/>
  <c r="A157" i="7"/>
  <c r="A158" i="7"/>
  <c r="A159" i="7"/>
  <c r="A160" i="7"/>
  <c r="A161" i="7"/>
  <c r="A162" i="7"/>
  <c r="A163" i="7"/>
  <c r="A164" i="7"/>
  <c r="A165" i="7"/>
  <c r="A166" i="7"/>
  <c r="A167" i="7"/>
  <c r="A168" i="7"/>
  <c r="A169" i="7"/>
  <c r="A170" i="7"/>
  <c r="A171" i="7"/>
  <c r="A172" i="7"/>
  <c r="A173" i="7"/>
  <c r="A174" i="7"/>
  <c r="A175" i="7"/>
  <c r="A176" i="7"/>
  <c r="A177" i="7"/>
  <c r="A178" i="7"/>
  <c r="A179" i="7"/>
  <c r="A180" i="7"/>
  <c r="A181" i="7"/>
  <c r="A182" i="7"/>
  <c r="A183" i="7"/>
  <c r="A184" i="7"/>
  <c r="A185" i="7"/>
  <c r="A186" i="7"/>
  <c r="A187" i="7"/>
  <c r="A188" i="7"/>
  <c r="A189" i="7"/>
  <c r="A190" i="7"/>
  <c r="A191" i="7"/>
  <c r="A192" i="7"/>
  <c r="A193" i="7"/>
  <c r="A194" i="7"/>
  <c r="A195" i="7"/>
  <c r="A196" i="7"/>
  <c r="A197" i="7"/>
  <c r="A198" i="7"/>
  <c r="A199" i="7"/>
  <c r="A200" i="7"/>
  <c r="A201" i="7"/>
  <c r="A202" i="7"/>
  <c r="C19" i="5"/>
  <c r="C19" i="4"/>
  <c r="A203" i="7"/>
  <c r="A204" i="7"/>
  <c r="A205" i="7"/>
  <c r="A206" i="7"/>
  <c r="A207" i="7"/>
  <c r="A208" i="7"/>
  <c r="A209" i="7"/>
  <c r="A210" i="7"/>
  <c r="A211" i="7"/>
  <c r="A212" i="7"/>
  <c r="A213" i="7"/>
  <c r="A214" i="7"/>
  <c r="A215" i="7"/>
  <c r="A216" i="7"/>
  <c r="A217" i="7"/>
  <c r="A218" i="7"/>
  <c r="A219" i="7"/>
  <c r="A220" i="7"/>
  <c r="A221" i="7"/>
  <c r="A222" i="7"/>
  <c r="A223" i="7"/>
  <c r="A224" i="7"/>
  <c r="A225" i="7"/>
  <c r="A226" i="7"/>
  <c r="A227" i="7"/>
  <c r="A228" i="7"/>
  <c r="A229" i="7"/>
  <c r="A230" i="7"/>
  <c r="A231" i="7"/>
  <c r="A232" i="7"/>
  <c r="A233" i="7"/>
  <c r="A234" i="7"/>
  <c r="A235" i="7"/>
  <c r="A236" i="7"/>
  <c r="A237" i="7"/>
  <c r="A238" i="7"/>
  <c r="A239" i="7"/>
  <c r="A240" i="7"/>
  <c r="A241" i="7"/>
  <c r="A242" i="7"/>
  <c r="A243" i="7"/>
  <c r="A244" i="7"/>
  <c r="A245" i="7"/>
  <c r="A246" i="7"/>
  <c r="A247" i="7"/>
  <c r="A248" i="7"/>
  <c r="A249" i="7"/>
  <c r="A250" i="7"/>
  <c r="A251" i="7"/>
  <c r="A252" i="7"/>
  <c r="A253" i="7"/>
  <c r="A254" i="7"/>
  <c r="A255" i="7"/>
  <c r="A256" i="7"/>
  <c r="A257" i="7"/>
  <c r="A258" i="7"/>
  <c r="A259" i="7"/>
  <c r="A260" i="7"/>
  <c r="A261" i="7"/>
  <c r="A262" i="7"/>
  <c r="A263" i="7"/>
  <c r="A264" i="7"/>
  <c r="A265" i="7"/>
  <c r="A266" i="7"/>
  <c r="A267" i="7"/>
  <c r="A268" i="7"/>
  <c r="A269" i="7"/>
  <c r="A270" i="7"/>
  <c r="A271" i="7"/>
  <c r="A272" i="7"/>
  <c r="A273" i="7"/>
  <c r="A274" i="7"/>
  <c r="A275" i="7"/>
  <c r="A276" i="7"/>
  <c r="A277" i="7"/>
  <c r="A278" i="7"/>
  <c r="A279" i="7"/>
  <c r="A280" i="7"/>
  <c r="A281" i="7"/>
  <c r="A282" i="7"/>
  <c r="A283" i="7"/>
  <c r="A284" i="7"/>
  <c r="A285" i="7"/>
  <c r="A286" i="7"/>
  <c r="A287" i="7"/>
  <c r="A288" i="7"/>
  <c r="A289" i="7"/>
  <c r="A290" i="7"/>
  <c r="A291" i="7"/>
  <c r="A292" i="7"/>
  <c r="A293" i="7"/>
  <c r="A294" i="7"/>
  <c r="A295" i="7"/>
  <c r="A296" i="7"/>
  <c r="A297" i="7"/>
  <c r="A298" i="7"/>
  <c r="A299" i="7"/>
  <c r="A300" i="7"/>
  <c r="A301" i="7"/>
  <c r="A302" i="7"/>
  <c r="A303" i="7"/>
  <c r="A304" i="7"/>
  <c r="A305" i="7"/>
  <c r="A306" i="7"/>
  <c r="A307" i="7"/>
  <c r="A308" i="7"/>
  <c r="A309" i="7"/>
  <c r="A310" i="7"/>
  <c r="A311" i="7"/>
  <c r="A312" i="7"/>
  <c r="A313" i="7"/>
  <c r="A314" i="7"/>
  <c r="A315" i="7"/>
  <c r="A316" i="7"/>
  <c r="A317" i="7"/>
  <c r="A318" i="7"/>
  <c r="A319" i="7"/>
  <c r="A320" i="7"/>
  <c r="A321" i="7"/>
  <c r="A322" i="7"/>
  <c r="A323" i="7"/>
  <c r="A324" i="7"/>
  <c r="A325" i="7"/>
  <c r="A326" i="7"/>
  <c r="A327" i="7"/>
  <c r="A328" i="7"/>
  <c r="A329" i="7"/>
  <c r="A330" i="7"/>
  <c r="A331" i="7"/>
  <c r="A332" i="7"/>
  <c r="A333" i="7"/>
  <c r="A334" i="7"/>
  <c r="A335" i="7"/>
  <c r="A336" i="7"/>
  <c r="A337" i="7"/>
  <c r="A338" i="7"/>
  <c r="A339" i="7"/>
  <c r="A340" i="7"/>
  <c r="A341" i="7"/>
  <c r="A342" i="7"/>
  <c r="A343" i="7"/>
  <c r="A344" i="7"/>
  <c r="A345" i="7"/>
  <c r="A346" i="7"/>
  <c r="A347" i="7"/>
  <c r="A348" i="7"/>
  <c r="A349" i="7"/>
  <c r="A350" i="7"/>
  <c r="A351" i="7"/>
  <c r="A352" i="7"/>
  <c r="C17" i="2"/>
  <c r="C17" i="4"/>
  <c r="E24" i="7"/>
  <c r="D24" i="7"/>
  <c r="C24" i="7"/>
  <c r="F24" i="7"/>
</calcChain>
</file>

<file path=xl/sharedStrings.xml><?xml version="1.0" encoding="utf-8"?>
<sst xmlns="http://schemas.openxmlformats.org/spreadsheetml/2006/main" count="412" uniqueCount="280">
  <si>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</si>
  <si>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</si>
  <si>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</si>
  <si>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</si>
  <si>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</si>
  <si>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</si>
  <si>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</si>
  <si>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</si>
  <si>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</si>
  <si>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</si>
  <si>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</si>
  <si>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</si>
  <si>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</si>
  <si>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</si>
  <si>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</si>
  <si>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</si>
  <si>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</si>
  <si>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</si>
  <si>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</si>
  <si>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</si>
  <si>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</si>
  <si>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</si>
  <si>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</si>
  <si>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</si>
  <si>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</si>
  <si>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</si>
  <si>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</si>
  <si>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</si>
  <si>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</si>
  <si>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</si>
  <si>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</si>
  <si>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</si>
  <si>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</si>
  <si>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</si>
  <si>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</si>
  <si>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</si>
  <si>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</si>
  <si>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</si>
  <si>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</si>
  <si>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</si>
  <si>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</si>
  <si>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</si>
  <si>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</si>
  <si>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</si>
  <si>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</si>
  <si>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</si>
  <si>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</si>
  <si>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</si>
  <si>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</si>
  <si>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</si>
  <si>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</si>
  <si>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</si>
  <si>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</si>
  <si>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</si>
  <si>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</si>
  <si>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</si>
  <si>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</si>
  <si>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</si>
  <si>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</si>
  <si>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</si>
  <si>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</si>
  <si>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</si>
  <si>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</si>
  <si>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</si>
  <si>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</si>
  <si>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</si>
  <si>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</si>
  <si>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</si>
  <si>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</si>
  <si>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</si>
  <si>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</si>
  <si>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</si>
  <si>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</si>
  <si>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</si>
  <si>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</si>
  <si>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</si>
  <si>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</si>
  <si>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</si>
  <si>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</si>
  <si>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</si>
  <si>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</si>
  <si>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</si>
  <si>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</si>
  <si>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</si>
  <si>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</si>
  <si>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</si>
  <si>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</si>
  <si>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</si>
  <si>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</si>
  <si>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</si>
  <si>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</si>
  <si>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</si>
  <si>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</si>
  <si>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</si>
  <si>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</si>
  <si>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</si>
  <si>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</si>
  <si>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</si>
  <si>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</si>
  <si>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</si>
  <si>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</si>
  <si>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</si>
  <si>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</si>
  <si>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</si>
  <si>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</si>
  <si>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</si>
  <si>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</si>
  <si>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</si>
  <si>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</si>
  <si>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</si>
  <si>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</si>
  <si>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</si>
  <si>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</si>
  <si>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</si>
  <si>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</si>
  <si>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</si>
  <si>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</si>
  <si>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</si>
  <si>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</si>
  <si>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</si>
  <si>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</si>
  <si>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</si>
  <si>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</si>
  <si>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</si>
  <si>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</si>
  <si>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</si>
  <si>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</si>
  <si>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</si>
  <si>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</si>
  <si>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</si>
  <si>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</si>
  <si>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</si>
  <si>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</si>
  <si>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</si>
  <si>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</si>
  <si>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</si>
  <si>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</si>
  <si>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</si>
  <si>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</si>
  <si>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</si>
  <si>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</si>
  <si>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</si>
  <si>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</si>
  <si>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</si>
  <si>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</si>
  <si>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</si>
  <si>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</si>
  <si>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</si>
  <si>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</si>
  <si>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</si>
  <si>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</si>
  <si>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</si>
  <si>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</si>
  <si>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</si>
  <si>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</si>
  <si>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</si>
  <si>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</si>
  <si>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</si>
  <si>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</si>
  <si>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</si>
  <si>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</si>
  <si>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</si>
  <si>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</si>
  <si>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</si>
  <si>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</si>
  <si>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</si>
  <si>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</si>
  <si>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</si>
  <si>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</si>
  <si>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</si>
  <si>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</si>
  <si>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</si>
  <si>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</si>
  <si>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</si>
  <si>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</si>
  <si>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</si>
  <si>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</si>
  <si>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</si>
  <si>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</si>
  <si>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</si>
  <si>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</si>
  <si>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</si>
  <si>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</si>
  <si>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</si>
  <si>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</si>
  <si>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</si>
  <si>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</si>
  <si>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</si>
  <si>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</si>
  <si>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</si>
  <si>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</si>
  <si>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</si>
  <si>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</si>
  <si>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</si>
  <si>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</si>
  <si>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</si>
  <si>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</si>
  <si>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</si>
  <si>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ｳﾗﾔｽｴｽﾌﾞｲｼｰ</t>
    <phoneticPr fontId="2"/>
  </si>
  <si>
    <t>浦安SVC</t>
    <rPh sb="0" eb="2">
      <t>ウラヤス</t>
    </rPh>
    <phoneticPr fontId="2"/>
  </si>
  <si>
    <t>ｵﾉﾃﾞﾗ</t>
    <phoneticPr fontId="2"/>
  </si>
  <si>
    <t>ﾕﾀｶ</t>
    <phoneticPr fontId="2"/>
  </si>
  <si>
    <t>小野寺</t>
    <phoneticPr fontId="2"/>
  </si>
  <si>
    <t>豊</t>
    <rPh sb="0" eb="1">
      <t>ユタカ</t>
    </rPh>
    <phoneticPr fontId="2"/>
  </si>
  <si>
    <t>ﾜﾀﾅﾍﾞ</t>
    <phoneticPr fontId="2"/>
  </si>
  <si>
    <t>ｱﾂｼ</t>
    <phoneticPr fontId="2"/>
  </si>
  <si>
    <t>渡部</t>
    <phoneticPr fontId="2"/>
  </si>
  <si>
    <t>淳</t>
    <phoneticPr fontId="2"/>
  </si>
  <si>
    <t>ﾔﾖｲ</t>
    <phoneticPr fontId="2"/>
  </si>
  <si>
    <t>弥生</t>
    <rPh sb="0" eb="2">
      <t>ヤヨイ</t>
    </rPh>
    <phoneticPr fontId="2"/>
  </si>
  <si>
    <t>ｵﾉﾃﾞﾗ</t>
    <phoneticPr fontId="2"/>
  </si>
  <si>
    <t>ﾕﾀｶ</t>
    <phoneticPr fontId="2"/>
  </si>
  <si>
    <t>小野寺</t>
    <phoneticPr fontId="2"/>
  </si>
  <si>
    <t>千葉県船橋市芝山1-21-15</t>
    <phoneticPr fontId="2"/>
  </si>
  <si>
    <t>千葉県浦安市富士見3-20-10</t>
    <rPh sb="0" eb="3">
      <t>チバケン</t>
    </rPh>
    <rPh sb="3" eb="6">
      <t>ウラヤスシ</t>
    </rPh>
    <rPh sb="6" eb="9">
      <t>フジミ</t>
    </rPh>
    <phoneticPr fontId="2"/>
  </si>
  <si>
    <t>090</t>
    <phoneticPr fontId="2"/>
  </si>
  <si>
    <t>8559</t>
    <phoneticPr fontId="2"/>
  </si>
  <si>
    <t>0702</t>
    <phoneticPr fontId="2"/>
  </si>
  <si>
    <t>090</t>
    <phoneticPr fontId="2"/>
  </si>
  <si>
    <t>7725</t>
    <phoneticPr fontId="2"/>
  </si>
  <si>
    <t>6285</t>
    <phoneticPr fontId="2"/>
  </si>
  <si>
    <t>080</t>
    <phoneticPr fontId="2"/>
  </si>
  <si>
    <t>4321</t>
    <phoneticPr fontId="2"/>
  </si>
  <si>
    <t>0841</t>
    <phoneticPr fontId="2"/>
  </si>
  <si>
    <t>8559</t>
    <phoneticPr fontId="2"/>
  </si>
  <si>
    <t>0702</t>
    <phoneticPr fontId="2"/>
  </si>
  <si>
    <t>ｸﾄﾞｳ</t>
  </si>
  <si>
    <t>ｼｮｳ</t>
  </si>
  <si>
    <t>工藤</t>
    <phoneticPr fontId="2"/>
  </si>
  <si>
    <t xml:space="preserve"> 匠生</t>
  </si>
  <si>
    <t>ｳﾏﾀﾞﾃ</t>
  </si>
  <si>
    <t>ｼｭｳｲﾁ</t>
  </si>
  <si>
    <t xml:space="preserve"> 馬立</t>
  </si>
  <si>
    <t xml:space="preserve"> 秀一</t>
  </si>
  <si>
    <t>ｵｲｶﾜ</t>
  </si>
  <si>
    <t>ﾊﾔﾄ</t>
  </si>
  <si>
    <t>笈川</t>
  </si>
  <si>
    <t xml:space="preserve"> 颯人</t>
  </si>
  <si>
    <t>ﾋﾗﾉ</t>
    <phoneticPr fontId="2"/>
  </si>
  <si>
    <t>ﾊﾙ</t>
  </si>
  <si>
    <t xml:space="preserve"> 平野</t>
  </si>
  <si>
    <t xml:space="preserve"> 晴</t>
  </si>
  <si>
    <t>ﾆｼﾑﾗ</t>
  </si>
  <si>
    <t>ﾄﾓﾔ</t>
  </si>
  <si>
    <t>西村</t>
    <rPh sb="0" eb="2">
      <t>ニシムラ</t>
    </rPh>
    <phoneticPr fontId="2"/>
  </si>
  <si>
    <t>朋哉</t>
    <rPh sb="0" eb="1">
      <t>トモ</t>
    </rPh>
    <rPh sb="1" eb="2">
      <t>ヤ</t>
    </rPh>
    <phoneticPr fontId="2"/>
  </si>
  <si>
    <t>ｱｵｷ</t>
  </si>
  <si>
    <t>ｹﾝﾀ</t>
  </si>
  <si>
    <t>青木</t>
  </si>
  <si>
    <t xml:space="preserve"> 賢汰</t>
  </si>
  <si>
    <t>ｲﾄｳ</t>
  </si>
  <si>
    <t>ﾋｶﾙ</t>
  </si>
  <si>
    <t>伊藤</t>
    <rPh sb="0" eb="2">
      <t>イトウ</t>
    </rPh>
    <phoneticPr fontId="2"/>
  </si>
  <si>
    <t>光</t>
    <rPh sb="0" eb="1">
      <t>ヒカ</t>
    </rPh>
    <phoneticPr fontId="2"/>
  </si>
  <si>
    <t>①</t>
    <phoneticPr fontId="2"/>
  </si>
  <si>
    <t>市川市立新井小学校</t>
    <rPh sb="0" eb="2">
      <t>イチカワ</t>
    </rPh>
    <rPh sb="2" eb="4">
      <t>シリツ</t>
    </rPh>
    <phoneticPr fontId="2"/>
  </si>
  <si>
    <t>浦安市立南小学校</t>
    <rPh sb="0" eb="2">
      <t>ウラヤス</t>
    </rPh>
    <rPh sb="2" eb="4">
      <t>シリツ</t>
    </rPh>
    <rPh sb="4" eb="5">
      <t>ミナミ</t>
    </rPh>
    <rPh sb="5" eb="8">
      <t>ショウガッコウ</t>
    </rPh>
    <phoneticPr fontId="2"/>
  </si>
  <si>
    <t>浦安市立東野小学校</t>
    <rPh sb="0" eb="2">
      <t>ウラヤス</t>
    </rPh>
    <rPh sb="2" eb="4">
      <t>シリツ</t>
    </rPh>
    <rPh sb="4" eb="6">
      <t>ヒガシノ</t>
    </rPh>
    <rPh sb="6" eb="9">
      <t>ショウガッコウ</t>
    </rPh>
    <phoneticPr fontId="2"/>
  </si>
  <si>
    <t>市川市立新井小学校</t>
    <rPh sb="0" eb="2">
      <t>イチカワ</t>
    </rPh>
    <rPh sb="2" eb="4">
      <t>シリツ</t>
    </rPh>
    <rPh sb="4" eb="6">
      <t>アライ</t>
    </rPh>
    <rPh sb="6" eb="9">
      <t>ショウガッコウ</t>
    </rPh>
    <phoneticPr fontId="2"/>
  </si>
  <si>
    <t>ﾀｷｻﾞﾜ</t>
    <phoneticPr fontId="2"/>
  </si>
  <si>
    <t>ﾅﾎﾟﾘ</t>
    <phoneticPr fontId="2"/>
  </si>
  <si>
    <t>滝澤</t>
    <rPh sb="0" eb="2">
      <t>タキザワ</t>
    </rPh>
    <phoneticPr fontId="2"/>
  </si>
  <si>
    <t>奈保理</t>
    <rPh sb="0" eb="1">
      <t>ナ</t>
    </rPh>
    <rPh sb="1" eb="2">
      <t>ホ</t>
    </rPh>
    <rPh sb="2" eb="3">
      <t>リ</t>
    </rPh>
    <phoneticPr fontId="2"/>
  </si>
  <si>
    <t>浦安市立舞浜小学校</t>
    <rPh sb="0" eb="2">
      <t>ウラヤス</t>
    </rPh>
    <rPh sb="2" eb="4">
      <t>シリツ</t>
    </rPh>
    <rPh sb="4" eb="6">
      <t>マイハマ</t>
    </rPh>
    <rPh sb="6" eb="9">
      <t>ショウガッコウ</t>
    </rPh>
    <phoneticPr fontId="2"/>
  </si>
  <si>
    <t>練習で出来ていることをすべて出し切ることが一番の目標。</t>
    <rPh sb="0" eb="2">
      <t>レンシュウ</t>
    </rPh>
    <rPh sb="3" eb="5">
      <t>デキ</t>
    </rPh>
    <rPh sb="14" eb="15">
      <t>ダ</t>
    </rPh>
    <rPh sb="16" eb="17">
      <t>キ</t>
    </rPh>
    <rPh sb="21" eb="23">
      <t>イチバン</t>
    </rPh>
    <rPh sb="24" eb="26">
      <t>モクヒョウ</t>
    </rPh>
    <phoneticPr fontId="2"/>
  </si>
  <si>
    <t>浦安市</t>
    <rPh sb="0" eb="3">
      <t>ウラヤスシ</t>
    </rPh>
    <phoneticPr fontId="2"/>
  </si>
  <si>
    <t>都営地下鉄東西</t>
    <rPh sb="0" eb="2">
      <t>トエイ</t>
    </rPh>
    <rPh sb="2" eb="5">
      <t>チカテツ</t>
    </rPh>
    <rPh sb="5" eb="7">
      <t>トウザイ</t>
    </rPh>
    <phoneticPr fontId="2"/>
  </si>
  <si>
    <t>浦安</t>
    <rPh sb="0" eb="2">
      <t>ウラヤス</t>
    </rPh>
    <phoneticPr fontId="2"/>
  </si>
  <si>
    <t>令和</t>
    <rPh sb="0" eb="2">
      <t>レイワ</t>
    </rPh>
    <phoneticPr fontId="2"/>
  </si>
  <si>
    <t>雅門</t>
    <phoneticPr fontId="2"/>
  </si>
  <si>
    <t>品川</t>
    <rPh sb="0" eb="2">
      <t>シナガワ</t>
    </rPh>
    <phoneticPr fontId="2"/>
  </si>
  <si>
    <t>ｼﾅｶﾞﾜ</t>
    <phoneticPr fontId="2"/>
  </si>
  <si>
    <t>ﾏｻﾄ</t>
    <phoneticPr fontId="2"/>
  </si>
  <si>
    <t>浦安市立東野小学校</t>
    <phoneticPr fontId="2"/>
  </si>
  <si>
    <t>津末</t>
    <rPh sb="0" eb="1">
      <t>ツ</t>
    </rPh>
    <rPh sb="1" eb="2">
      <t>スエ</t>
    </rPh>
    <phoneticPr fontId="2"/>
  </si>
  <si>
    <t>将生太</t>
    <rPh sb="0" eb="1">
      <t>ショウ</t>
    </rPh>
    <rPh sb="1" eb="2">
      <t>ナマ</t>
    </rPh>
    <rPh sb="2" eb="3">
      <t>タ</t>
    </rPh>
    <phoneticPr fontId="2"/>
  </si>
  <si>
    <t>ﾂｽｴ</t>
    <phoneticPr fontId="2"/>
  </si>
  <si>
    <t>ｼｮｳﾀ</t>
    <phoneticPr fontId="2"/>
  </si>
  <si>
    <t>南葛西第三小学校</t>
    <rPh sb="0" eb="1">
      <t>ミナミ</t>
    </rPh>
    <rPh sb="1" eb="3">
      <t>カサイ</t>
    </rPh>
    <rPh sb="3" eb="5">
      <t>ダイサン</t>
    </rPh>
    <rPh sb="5" eb="8">
      <t>ショウガッコウ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</si>
  <si>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35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</si>
</sst>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);[Red]\(#,##0\)"/>
    <numFmt numFmtId="177" formatCode="0_ &quot;冊&quot;"/>
  </numFmts>
  <fonts count="37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b/>
      <sz val="12"/>
      <color theme="1"/>
      <name val="HGP明朝B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65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36" fillId="0" borderId="0" xfId="0" applyFont="1" applyAlignment="1">
      <alignment vertical="center" wrapText="1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3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0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1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23" xfId="0" applyFont="1" applyBorder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horizontal="center" vertical="center"/>
      <protection locked="0"/>
    </xf>
    <xf numFmtId="0" fontId="1" fillId="0" borderId="24" xfId="0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9" fillId="3" borderId="14" xfId="0" applyFont="1" applyFill="1" applyBorder="1" applyAlignment="1">
      <alignment horizontal="center" vertical="center"/>
    </xf>
    <xf numFmtId="0" fontId="1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1" fillId="0" borderId="85" xfId="0" applyFont="1" applyBorder="1" applyAlignment="1" applyProtection="1">
      <alignment horizontal="center" vertical="center"/>
      <protection locked="0"/>
    </xf>
    <xf numFmtId="0" fontId="1" fillId="0" borderId="86" xfId="0" applyFont="1" applyBorder="1" applyAlignment="1" applyProtection="1">
      <alignment horizontal="center" vertical="center"/>
      <protection locked="0"/>
    </xf>
    <xf numFmtId="0" fontId="1" fillId="0" borderId="87" xfId="0" applyFont="1" applyBorder="1" applyAlignment="1" applyProtection="1">
      <alignment horizontal="center" vertical="center"/>
      <protection locked="0"/>
    </xf>
    <xf numFmtId="0" fontId="1" fillId="0" borderId="47" xfId="0" applyFont="1" applyBorder="1" applyAlignment="1" applyProtection="1">
      <alignment horizontal="center" vertical="center"/>
      <protection locked="0"/>
    </xf>
    <xf numFmtId="0" fontId="6" fillId="5" borderId="20" xfId="0" applyFont="1" applyFill="1" applyBorder="1" applyAlignment="1">
      <alignment horizontal="center" vertical="center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6" fillId="5" borderId="13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0" fontId="1" fillId="0" borderId="40" xfId="0" applyFont="1" applyBorder="1" applyAlignment="1" applyProtection="1">
      <alignment horizontal="center" vertical="center"/>
      <protection locked="0"/>
    </xf>
    <xf numFmtId="0" fontId="1" fillId="0" borderId="83" xfId="0" applyFont="1" applyBorder="1" applyAlignment="1" applyProtection="1">
      <alignment horizontal="center" vertical="center"/>
      <protection locked="0"/>
    </xf>
    <xf numFmtId="0" fontId="1" fillId="0" borderId="84" xfId="0" applyFont="1" applyBorder="1" applyAlignment="1" applyProtection="1">
      <alignment horizontal="center" vertical="center"/>
      <protection locked="0"/>
    </xf>
    <xf numFmtId="0" fontId="1" fillId="0" borderId="42" xfId="0" applyFont="1" applyBorder="1" applyAlignment="1" applyProtection="1">
      <alignment horizontal="center" vertical="center"/>
      <protection locked="0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0" fontId="24" fillId="0" borderId="24" xfId="0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6" fillId="0" borderId="85" xfId="0" applyFont="1" applyBorder="1" applyAlignment="1" applyProtection="1">
      <alignment horizontal="center" vertical="center"/>
      <protection locked="0"/>
    </xf>
    <xf numFmtId="0" fontId="6" fillId="0" borderId="86" xfId="0" applyFont="1" applyBorder="1" applyAlignment="1" applyProtection="1">
      <alignment horizontal="center" vertical="center"/>
      <protection locked="0"/>
    </xf>
    <xf numFmtId="0" fontId="6" fillId="0" borderId="87" xfId="0" applyFont="1" applyBorder="1" applyAlignment="1" applyProtection="1">
      <alignment horizontal="center" vertical="center"/>
      <protection locked="0"/>
    </xf>
    <xf numFmtId="0" fontId="6" fillId="0" borderId="47" xfId="0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1" fillId="0" borderId="36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6" fillId="0" borderId="37" xfId="0" applyFont="1" applyBorder="1" applyAlignment="1" applyProtection="1">
      <alignment horizontal="center" vertical="center"/>
      <protection locked="0"/>
    </xf>
    <xf numFmtId="0" fontId="6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0" borderId="32" xfId="0" applyFont="1" applyBorder="1" applyAlignment="1" applyProtection="1">
      <alignment horizontal="center" vertical="center"/>
      <protection locked="0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10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10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6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18" fillId="0" borderId="30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/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/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/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/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76199</xdr:colOff>
      <xdr:row>0</xdr:row>
      <xdr:rowOff>2</xdr:rowOff>
    </xdr:from>
    <xdr:to>
      <xdr:col>41</xdr:col>
      <xdr:colOff>66674</xdr:colOff>
      <xdr:row>5</xdr:row>
      <xdr:rowOff>16909</xdr:rowOff>
    </xdr:to>
    <xdr:pic>
      <xdr:nvPicPr>
        <xdr:cNvPr id="251" name="図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4" y="2"/>
          <a:ext cx="3209925" cy="7122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38100</xdr:colOff>
      <xdr:row>17</xdr:row>
      <xdr:rowOff>0</xdr:rowOff>
    </xdr:from>
    <xdr:to>
      <xdr:col>23</xdr:col>
      <xdr:colOff>85725</xdr:colOff>
      <xdr:row>17</xdr:row>
      <xdr:rowOff>0</xdr:rowOff>
    </xdr:to>
    <xdr:cxnSp macro="">
      <xdr:nvCxnSpPr>
        <xdr:cNvPr id="5" name="直線コネクタ 4"/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23</xdr:row>
      <xdr:rowOff>0</xdr:rowOff>
    </xdr:from>
    <xdr:to>
      <xdr:col>6</xdr:col>
      <xdr:colOff>76200</xdr:colOff>
      <xdr:row>23</xdr:row>
      <xdr:rowOff>0</xdr:rowOff>
    </xdr:to>
    <xdr:cxnSp macro="">
      <xdr:nvCxnSpPr>
        <xdr:cNvPr id="7" name="直線コネクタ 6"/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26</xdr:row>
      <xdr:rowOff>142875</xdr:rowOff>
    </xdr:from>
    <xdr:to>
      <xdr:col>6</xdr:col>
      <xdr:colOff>76200</xdr:colOff>
      <xdr:row>26</xdr:row>
      <xdr:rowOff>142875</xdr:rowOff>
    </xdr:to>
    <xdr:cxnSp macro="">
      <xdr:nvCxnSpPr>
        <xdr:cNvPr id="9" name="直線コネクタ 8"/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24</xdr:row>
      <xdr:rowOff>142875</xdr:rowOff>
    </xdr:from>
    <xdr:to>
      <xdr:col>6</xdr:col>
      <xdr:colOff>85725</xdr:colOff>
      <xdr:row>24</xdr:row>
      <xdr:rowOff>142875</xdr:rowOff>
    </xdr:to>
    <xdr:cxnSp macro="">
      <xdr:nvCxnSpPr>
        <xdr:cNvPr id="10" name="直線コネクタ 9"/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29</xdr:row>
      <xdr:rowOff>0</xdr:rowOff>
    </xdr:from>
    <xdr:to>
      <xdr:col>6</xdr:col>
      <xdr:colOff>76200</xdr:colOff>
      <xdr:row>29</xdr:row>
      <xdr:rowOff>0</xdr:rowOff>
    </xdr:to>
    <xdr:cxnSp macro="">
      <xdr:nvCxnSpPr>
        <xdr:cNvPr id="11" name="直線コネクタ 10"/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23</xdr:row>
      <xdr:rowOff>0</xdr:rowOff>
    </xdr:from>
    <xdr:to>
      <xdr:col>16</xdr:col>
      <xdr:colOff>95250</xdr:colOff>
      <xdr:row>23</xdr:row>
      <xdr:rowOff>0</xdr:rowOff>
    </xdr:to>
    <xdr:cxnSp macro="">
      <xdr:nvCxnSpPr>
        <xdr:cNvPr id="13" name="直線コネクタ 12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25</xdr:row>
      <xdr:rowOff>0</xdr:rowOff>
    </xdr:from>
    <xdr:to>
      <xdr:col>16</xdr:col>
      <xdr:colOff>95250</xdr:colOff>
      <xdr:row>25</xdr:row>
      <xdr:rowOff>0</xdr:rowOff>
    </xdr:to>
    <xdr:cxnSp macro="">
      <xdr:nvCxnSpPr>
        <xdr:cNvPr id="19" name="直線コネクタ 18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27</xdr:row>
      <xdr:rowOff>0</xdr:rowOff>
    </xdr:from>
    <xdr:to>
      <xdr:col>16</xdr:col>
      <xdr:colOff>95250</xdr:colOff>
      <xdr:row>27</xdr:row>
      <xdr:rowOff>0</xdr:rowOff>
    </xdr:to>
    <xdr:cxnSp macro="">
      <xdr:nvCxnSpPr>
        <xdr:cNvPr id="20" name="直線コネクタ 19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29</xdr:row>
      <xdr:rowOff>0</xdr:rowOff>
    </xdr:from>
    <xdr:to>
      <xdr:col>16</xdr:col>
      <xdr:colOff>95250</xdr:colOff>
      <xdr:row>29</xdr:row>
      <xdr:rowOff>0</xdr:rowOff>
    </xdr:to>
    <xdr:cxnSp macro="">
      <xdr:nvCxnSpPr>
        <xdr:cNvPr id="21" name="直線コネクタ 20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35</xdr:row>
      <xdr:rowOff>9525</xdr:rowOff>
    </xdr:from>
    <xdr:ext cx="158108" cy="184745"/>
    <xdr:sp macro="" textlink="">
      <xdr:nvSpPr>
        <xdr:cNvPr id="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35</xdr:row>
      <xdr:rowOff>9525</xdr:rowOff>
    </xdr:from>
    <xdr:ext cx="190501" cy="184745"/>
    <xdr:sp macro="" textlink="">
      <xdr:nvSpPr>
        <xdr:cNvPr id="1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23</xdr:row>
      <xdr:rowOff>57150</xdr:rowOff>
    </xdr:from>
    <xdr:ext cx="149787" cy="184745"/>
    <xdr:sp macro="" textlink="">
      <xdr:nvSpPr>
        <xdr:cNvPr id="15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25</xdr:row>
      <xdr:rowOff>57150</xdr:rowOff>
    </xdr:from>
    <xdr:ext cx="149787" cy="184745"/>
    <xdr:sp macro="" textlink="">
      <xdr:nvSpPr>
        <xdr:cNvPr id="16" name="正方形/長方形 15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27</xdr:row>
      <xdr:rowOff>57150</xdr:rowOff>
    </xdr:from>
    <xdr:ext cx="149787" cy="184745"/>
    <xdr:sp macro="" textlink="">
      <xdr:nvSpPr>
        <xdr:cNvPr id="17" name="正方形/長方形 16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29</xdr:row>
      <xdr:rowOff>57150</xdr:rowOff>
    </xdr:from>
    <xdr:ext cx="149787" cy="184745"/>
    <xdr:sp macro="" textlink="">
      <xdr:nvSpPr>
        <xdr:cNvPr id="18" name="正方形/長方形 17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25</xdr:row>
      <xdr:rowOff>57150</xdr:rowOff>
    </xdr:from>
    <xdr:ext cx="149787" cy="184745"/>
    <xdr:sp macro="" textlink="">
      <xdr:nvSpPr>
        <xdr:cNvPr id="2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27</xdr:row>
      <xdr:rowOff>57150</xdr:rowOff>
    </xdr:from>
    <xdr:ext cx="149787" cy="184745"/>
    <xdr:sp macro="" textlink="">
      <xdr:nvSpPr>
        <xdr:cNvPr id="3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39</xdr:row>
      <xdr:rowOff>9525</xdr:rowOff>
    </xdr:from>
    <xdr:ext cx="158108" cy="184745"/>
    <xdr:sp macro="" textlink="">
      <xdr:nvSpPr>
        <xdr:cNvPr id="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39</xdr:row>
      <xdr:rowOff>9525</xdr:rowOff>
    </xdr:from>
    <xdr:ext cx="190501" cy="184745"/>
    <xdr:sp macro="" textlink="">
      <xdr:nvSpPr>
        <xdr:cNvPr id="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37</xdr:row>
      <xdr:rowOff>9525</xdr:rowOff>
    </xdr:from>
    <xdr:ext cx="158108" cy="184745"/>
    <xdr:sp macro="" textlink="">
      <xdr:nvSpPr>
        <xdr:cNvPr id="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37</xdr:row>
      <xdr:rowOff>9525</xdr:rowOff>
    </xdr:from>
    <xdr:ext cx="190501" cy="184745"/>
    <xdr:sp macro="" textlink="">
      <xdr:nvSpPr>
        <xdr:cNvPr id="22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37</xdr:row>
      <xdr:rowOff>9525</xdr:rowOff>
    </xdr:from>
    <xdr:ext cx="158108" cy="184745"/>
    <xdr:sp macro="" textlink="">
      <xdr:nvSpPr>
        <xdr:cNvPr id="23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37</xdr:row>
      <xdr:rowOff>9525</xdr:rowOff>
    </xdr:from>
    <xdr:ext cx="190501" cy="184745"/>
    <xdr:sp macro="" textlink="">
      <xdr:nvSpPr>
        <xdr:cNvPr id="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39</xdr:row>
      <xdr:rowOff>9525</xdr:rowOff>
    </xdr:from>
    <xdr:ext cx="158108" cy="184745"/>
    <xdr:sp macro="" textlink="">
      <xdr:nvSpPr>
        <xdr:cNvPr id="25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39</xdr:row>
      <xdr:rowOff>9525</xdr:rowOff>
    </xdr:from>
    <xdr:ext cx="190501" cy="184745"/>
    <xdr:sp macro="" textlink="">
      <xdr:nvSpPr>
        <xdr:cNvPr id="2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41</xdr:row>
      <xdr:rowOff>9525</xdr:rowOff>
    </xdr:from>
    <xdr:ext cx="158108" cy="184745"/>
    <xdr:sp macro="" textlink="">
      <xdr:nvSpPr>
        <xdr:cNvPr id="27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41</xdr:row>
      <xdr:rowOff>9525</xdr:rowOff>
    </xdr:from>
    <xdr:ext cx="190501" cy="184745"/>
    <xdr:sp macro="" textlink="">
      <xdr:nvSpPr>
        <xdr:cNvPr id="28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39</xdr:row>
      <xdr:rowOff>9525</xdr:rowOff>
    </xdr:from>
    <xdr:ext cx="158108" cy="184745"/>
    <xdr:sp macro="" textlink="">
      <xdr:nvSpPr>
        <xdr:cNvPr id="29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39</xdr:row>
      <xdr:rowOff>9525</xdr:rowOff>
    </xdr:from>
    <xdr:ext cx="190501" cy="184745"/>
    <xdr:sp macro="" textlink="">
      <xdr:nvSpPr>
        <xdr:cNvPr id="30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39</xdr:row>
      <xdr:rowOff>9525</xdr:rowOff>
    </xdr:from>
    <xdr:ext cx="158108" cy="184745"/>
    <xdr:sp macro="" textlink="">
      <xdr:nvSpPr>
        <xdr:cNvPr id="31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39</xdr:row>
      <xdr:rowOff>9525</xdr:rowOff>
    </xdr:from>
    <xdr:ext cx="190501" cy="184745"/>
    <xdr:sp macro="" textlink="">
      <xdr:nvSpPr>
        <xdr:cNvPr id="10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41</xdr:row>
      <xdr:rowOff>9525</xdr:rowOff>
    </xdr:from>
    <xdr:ext cx="158108" cy="184745"/>
    <xdr:sp macro="" textlink="">
      <xdr:nvSpPr>
        <xdr:cNvPr id="10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41</xdr:row>
      <xdr:rowOff>9525</xdr:rowOff>
    </xdr:from>
    <xdr:ext cx="190501" cy="184745"/>
    <xdr:sp macro="" textlink="">
      <xdr:nvSpPr>
        <xdr:cNvPr id="10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43</xdr:row>
      <xdr:rowOff>9525</xdr:rowOff>
    </xdr:from>
    <xdr:ext cx="158108" cy="184745"/>
    <xdr:sp macro="" textlink="">
      <xdr:nvSpPr>
        <xdr:cNvPr id="10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43</xdr:row>
      <xdr:rowOff>9525</xdr:rowOff>
    </xdr:from>
    <xdr:ext cx="190501" cy="184745"/>
    <xdr:sp macro="" textlink="">
      <xdr:nvSpPr>
        <xdr:cNvPr id="10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41</xdr:row>
      <xdr:rowOff>9525</xdr:rowOff>
    </xdr:from>
    <xdr:ext cx="158108" cy="184745"/>
    <xdr:sp macro="" textlink="">
      <xdr:nvSpPr>
        <xdr:cNvPr id="10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41</xdr:row>
      <xdr:rowOff>9525</xdr:rowOff>
    </xdr:from>
    <xdr:ext cx="190501" cy="184745"/>
    <xdr:sp macro="" textlink="">
      <xdr:nvSpPr>
        <xdr:cNvPr id="10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41</xdr:row>
      <xdr:rowOff>9525</xdr:rowOff>
    </xdr:from>
    <xdr:ext cx="158108" cy="184745"/>
    <xdr:sp macro="" textlink="">
      <xdr:nvSpPr>
        <xdr:cNvPr id="10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41</xdr:row>
      <xdr:rowOff>9525</xdr:rowOff>
    </xdr:from>
    <xdr:ext cx="190501" cy="184745"/>
    <xdr:sp macro="" textlink="">
      <xdr:nvSpPr>
        <xdr:cNvPr id="10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43</xdr:row>
      <xdr:rowOff>9525</xdr:rowOff>
    </xdr:from>
    <xdr:ext cx="158108" cy="184745"/>
    <xdr:sp macro="" textlink="">
      <xdr:nvSpPr>
        <xdr:cNvPr id="10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43</xdr:row>
      <xdr:rowOff>9525</xdr:rowOff>
    </xdr:from>
    <xdr:ext cx="190501" cy="184745"/>
    <xdr:sp macro="" textlink="">
      <xdr:nvSpPr>
        <xdr:cNvPr id="10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43</xdr:row>
      <xdr:rowOff>9525</xdr:rowOff>
    </xdr:from>
    <xdr:ext cx="158108" cy="184745"/>
    <xdr:sp macro="" textlink="">
      <xdr:nvSpPr>
        <xdr:cNvPr id="10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43</xdr:row>
      <xdr:rowOff>9525</xdr:rowOff>
    </xdr:from>
    <xdr:ext cx="190501" cy="184745"/>
    <xdr:sp macro="" textlink="">
      <xdr:nvSpPr>
        <xdr:cNvPr id="10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43</xdr:row>
      <xdr:rowOff>9525</xdr:rowOff>
    </xdr:from>
    <xdr:ext cx="158108" cy="184745"/>
    <xdr:sp macro="" textlink="">
      <xdr:nvSpPr>
        <xdr:cNvPr id="10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43</xdr:row>
      <xdr:rowOff>9525</xdr:rowOff>
    </xdr:from>
    <xdr:ext cx="190501" cy="184745"/>
    <xdr:sp macro="" textlink="">
      <xdr:nvSpPr>
        <xdr:cNvPr id="10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45</xdr:row>
      <xdr:rowOff>9525</xdr:rowOff>
    </xdr:from>
    <xdr:ext cx="158108" cy="184745"/>
    <xdr:sp macro="" textlink="">
      <xdr:nvSpPr>
        <xdr:cNvPr id="10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45</xdr:row>
      <xdr:rowOff>9525</xdr:rowOff>
    </xdr:from>
    <xdr:ext cx="190501" cy="184745"/>
    <xdr:sp macro="" textlink="">
      <xdr:nvSpPr>
        <xdr:cNvPr id="10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43</xdr:row>
      <xdr:rowOff>9525</xdr:rowOff>
    </xdr:from>
    <xdr:ext cx="158108" cy="184745"/>
    <xdr:sp macro="" textlink="">
      <xdr:nvSpPr>
        <xdr:cNvPr id="10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43</xdr:row>
      <xdr:rowOff>9525</xdr:rowOff>
    </xdr:from>
    <xdr:ext cx="190501" cy="184745"/>
    <xdr:sp macro="" textlink="">
      <xdr:nvSpPr>
        <xdr:cNvPr id="10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43</xdr:row>
      <xdr:rowOff>9525</xdr:rowOff>
    </xdr:from>
    <xdr:ext cx="158108" cy="184745"/>
    <xdr:sp macro="" textlink="">
      <xdr:nvSpPr>
        <xdr:cNvPr id="10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43</xdr:row>
      <xdr:rowOff>9525</xdr:rowOff>
    </xdr:from>
    <xdr:ext cx="190501" cy="184745"/>
    <xdr:sp macro="" textlink="">
      <xdr:nvSpPr>
        <xdr:cNvPr id="10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45</xdr:row>
      <xdr:rowOff>9525</xdr:rowOff>
    </xdr:from>
    <xdr:ext cx="158108" cy="184745"/>
    <xdr:sp macro="" textlink="">
      <xdr:nvSpPr>
        <xdr:cNvPr id="10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45</xdr:row>
      <xdr:rowOff>9525</xdr:rowOff>
    </xdr:from>
    <xdr:ext cx="190501" cy="184745"/>
    <xdr:sp macro="" textlink="">
      <xdr:nvSpPr>
        <xdr:cNvPr id="10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45</xdr:row>
      <xdr:rowOff>9525</xdr:rowOff>
    </xdr:from>
    <xdr:ext cx="158108" cy="184745"/>
    <xdr:sp macro="" textlink="">
      <xdr:nvSpPr>
        <xdr:cNvPr id="10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45</xdr:row>
      <xdr:rowOff>9525</xdr:rowOff>
    </xdr:from>
    <xdr:ext cx="190501" cy="184745"/>
    <xdr:sp macro="" textlink="">
      <xdr:nvSpPr>
        <xdr:cNvPr id="10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45</xdr:row>
      <xdr:rowOff>9525</xdr:rowOff>
    </xdr:from>
    <xdr:ext cx="158108" cy="184745"/>
    <xdr:sp macro="" textlink="">
      <xdr:nvSpPr>
        <xdr:cNvPr id="10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45</xdr:row>
      <xdr:rowOff>9525</xdr:rowOff>
    </xdr:from>
    <xdr:ext cx="190501" cy="184745"/>
    <xdr:sp macro="" textlink="">
      <xdr:nvSpPr>
        <xdr:cNvPr id="10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47</xdr:row>
      <xdr:rowOff>9525</xdr:rowOff>
    </xdr:from>
    <xdr:ext cx="158108" cy="184745"/>
    <xdr:sp macro="" textlink="">
      <xdr:nvSpPr>
        <xdr:cNvPr id="10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47</xdr:row>
      <xdr:rowOff>9525</xdr:rowOff>
    </xdr:from>
    <xdr:ext cx="190501" cy="184745"/>
    <xdr:sp macro="" textlink="">
      <xdr:nvSpPr>
        <xdr:cNvPr id="10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45</xdr:row>
      <xdr:rowOff>9525</xdr:rowOff>
    </xdr:from>
    <xdr:ext cx="158108" cy="184745"/>
    <xdr:sp macro="" textlink="">
      <xdr:nvSpPr>
        <xdr:cNvPr id="10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45</xdr:row>
      <xdr:rowOff>9525</xdr:rowOff>
    </xdr:from>
    <xdr:ext cx="190501" cy="184745"/>
    <xdr:sp macro="" textlink="">
      <xdr:nvSpPr>
        <xdr:cNvPr id="10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45</xdr:row>
      <xdr:rowOff>9525</xdr:rowOff>
    </xdr:from>
    <xdr:ext cx="158108" cy="184745"/>
    <xdr:sp macro="" textlink="">
      <xdr:nvSpPr>
        <xdr:cNvPr id="10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45</xdr:row>
      <xdr:rowOff>9525</xdr:rowOff>
    </xdr:from>
    <xdr:ext cx="190501" cy="184745"/>
    <xdr:sp macro="" textlink="">
      <xdr:nvSpPr>
        <xdr:cNvPr id="10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47</xdr:row>
      <xdr:rowOff>9525</xdr:rowOff>
    </xdr:from>
    <xdr:ext cx="158108" cy="184745"/>
    <xdr:sp macro="" textlink="">
      <xdr:nvSpPr>
        <xdr:cNvPr id="10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47</xdr:row>
      <xdr:rowOff>9525</xdr:rowOff>
    </xdr:from>
    <xdr:ext cx="190501" cy="184745"/>
    <xdr:sp macro="" textlink="">
      <xdr:nvSpPr>
        <xdr:cNvPr id="10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47</xdr:row>
      <xdr:rowOff>9525</xdr:rowOff>
    </xdr:from>
    <xdr:ext cx="158108" cy="184745"/>
    <xdr:sp macro="" textlink="">
      <xdr:nvSpPr>
        <xdr:cNvPr id="10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47</xdr:row>
      <xdr:rowOff>9525</xdr:rowOff>
    </xdr:from>
    <xdr:ext cx="190501" cy="184745"/>
    <xdr:sp macro="" textlink="">
      <xdr:nvSpPr>
        <xdr:cNvPr id="10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47</xdr:row>
      <xdr:rowOff>9525</xdr:rowOff>
    </xdr:from>
    <xdr:ext cx="158108" cy="184745"/>
    <xdr:sp macro="" textlink="">
      <xdr:nvSpPr>
        <xdr:cNvPr id="10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47</xdr:row>
      <xdr:rowOff>9525</xdr:rowOff>
    </xdr:from>
    <xdr:ext cx="190501" cy="184745"/>
    <xdr:sp macro="" textlink="">
      <xdr:nvSpPr>
        <xdr:cNvPr id="10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47</xdr:row>
      <xdr:rowOff>9525</xdr:rowOff>
    </xdr:from>
    <xdr:ext cx="158108" cy="184745"/>
    <xdr:sp macro="" textlink="">
      <xdr:nvSpPr>
        <xdr:cNvPr id="10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47</xdr:row>
      <xdr:rowOff>9525</xdr:rowOff>
    </xdr:from>
    <xdr:ext cx="190501" cy="184745"/>
    <xdr:sp macro="" textlink="">
      <xdr:nvSpPr>
        <xdr:cNvPr id="10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47</xdr:row>
      <xdr:rowOff>9525</xdr:rowOff>
    </xdr:from>
    <xdr:ext cx="158108" cy="184745"/>
    <xdr:sp macro="" textlink="">
      <xdr:nvSpPr>
        <xdr:cNvPr id="10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47</xdr:row>
      <xdr:rowOff>9525</xdr:rowOff>
    </xdr:from>
    <xdr:ext cx="190501" cy="184745"/>
    <xdr:sp macro="" textlink="">
      <xdr:nvSpPr>
        <xdr:cNvPr id="10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47</xdr:row>
      <xdr:rowOff>9525</xdr:rowOff>
    </xdr:from>
    <xdr:ext cx="158108" cy="184745"/>
    <xdr:sp macro="" textlink="">
      <xdr:nvSpPr>
        <xdr:cNvPr id="10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47</xdr:row>
      <xdr:rowOff>9525</xdr:rowOff>
    </xdr:from>
    <xdr:ext cx="190501" cy="184745"/>
    <xdr:sp macro="" textlink="">
      <xdr:nvSpPr>
        <xdr:cNvPr id="10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47</xdr:row>
      <xdr:rowOff>9525</xdr:rowOff>
    </xdr:from>
    <xdr:ext cx="158108" cy="184745"/>
    <xdr:sp macro="" textlink="">
      <xdr:nvSpPr>
        <xdr:cNvPr id="10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47</xdr:row>
      <xdr:rowOff>9525</xdr:rowOff>
    </xdr:from>
    <xdr:ext cx="190501" cy="184745"/>
    <xdr:sp macro="" textlink="">
      <xdr:nvSpPr>
        <xdr:cNvPr id="10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49</xdr:row>
      <xdr:rowOff>9525</xdr:rowOff>
    </xdr:from>
    <xdr:ext cx="158108" cy="184745"/>
    <xdr:sp macro="" textlink="">
      <xdr:nvSpPr>
        <xdr:cNvPr id="10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49</xdr:row>
      <xdr:rowOff>9525</xdr:rowOff>
    </xdr:from>
    <xdr:ext cx="190501" cy="184745"/>
    <xdr:sp macro="" textlink="">
      <xdr:nvSpPr>
        <xdr:cNvPr id="10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47</xdr:row>
      <xdr:rowOff>9525</xdr:rowOff>
    </xdr:from>
    <xdr:ext cx="158108" cy="184745"/>
    <xdr:sp macro="" textlink="">
      <xdr:nvSpPr>
        <xdr:cNvPr id="10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47</xdr:row>
      <xdr:rowOff>9525</xdr:rowOff>
    </xdr:from>
    <xdr:ext cx="190501" cy="184745"/>
    <xdr:sp macro="" textlink="">
      <xdr:nvSpPr>
        <xdr:cNvPr id="10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47</xdr:row>
      <xdr:rowOff>9525</xdr:rowOff>
    </xdr:from>
    <xdr:ext cx="158108" cy="184745"/>
    <xdr:sp macro="" textlink="">
      <xdr:nvSpPr>
        <xdr:cNvPr id="10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47</xdr:row>
      <xdr:rowOff>9525</xdr:rowOff>
    </xdr:from>
    <xdr:ext cx="190501" cy="184745"/>
    <xdr:sp macro="" textlink="">
      <xdr:nvSpPr>
        <xdr:cNvPr id="10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49</xdr:row>
      <xdr:rowOff>9525</xdr:rowOff>
    </xdr:from>
    <xdr:ext cx="158108" cy="184745"/>
    <xdr:sp macro="" textlink="">
      <xdr:nvSpPr>
        <xdr:cNvPr id="10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49</xdr:row>
      <xdr:rowOff>9525</xdr:rowOff>
    </xdr:from>
    <xdr:ext cx="190501" cy="184745"/>
    <xdr:sp macro="" textlink="">
      <xdr:nvSpPr>
        <xdr:cNvPr id="10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49</xdr:row>
      <xdr:rowOff>9525</xdr:rowOff>
    </xdr:from>
    <xdr:ext cx="158108" cy="184745"/>
    <xdr:sp macro="" textlink="">
      <xdr:nvSpPr>
        <xdr:cNvPr id="10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49</xdr:row>
      <xdr:rowOff>9525</xdr:rowOff>
    </xdr:from>
    <xdr:ext cx="190501" cy="184745"/>
    <xdr:sp macro="" textlink="">
      <xdr:nvSpPr>
        <xdr:cNvPr id="10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49</xdr:row>
      <xdr:rowOff>9525</xdr:rowOff>
    </xdr:from>
    <xdr:ext cx="158108" cy="184745"/>
    <xdr:sp macro="" textlink="">
      <xdr:nvSpPr>
        <xdr:cNvPr id="10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49</xdr:row>
      <xdr:rowOff>9525</xdr:rowOff>
    </xdr:from>
    <xdr:ext cx="190501" cy="184745"/>
    <xdr:sp macro="" textlink="">
      <xdr:nvSpPr>
        <xdr:cNvPr id="10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49</xdr:row>
      <xdr:rowOff>9525</xdr:rowOff>
    </xdr:from>
    <xdr:ext cx="158108" cy="184745"/>
    <xdr:sp macro="" textlink="">
      <xdr:nvSpPr>
        <xdr:cNvPr id="10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49</xdr:row>
      <xdr:rowOff>9525</xdr:rowOff>
    </xdr:from>
    <xdr:ext cx="190501" cy="184745"/>
    <xdr:sp macro="" textlink="">
      <xdr:nvSpPr>
        <xdr:cNvPr id="10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49</xdr:row>
      <xdr:rowOff>9525</xdr:rowOff>
    </xdr:from>
    <xdr:ext cx="158108" cy="184745"/>
    <xdr:sp macro="" textlink="">
      <xdr:nvSpPr>
        <xdr:cNvPr id="10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49</xdr:row>
      <xdr:rowOff>9525</xdr:rowOff>
    </xdr:from>
    <xdr:ext cx="190501" cy="184745"/>
    <xdr:sp macro="" textlink="">
      <xdr:nvSpPr>
        <xdr:cNvPr id="10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49</xdr:row>
      <xdr:rowOff>9525</xdr:rowOff>
    </xdr:from>
    <xdr:ext cx="158108" cy="184745"/>
    <xdr:sp macro="" textlink="">
      <xdr:nvSpPr>
        <xdr:cNvPr id="10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49</xdr:row>
      <xdr:rowOff>9525</xdr:rowOff>
    </xdr:from>
    <xdr:ext cx="190501" cy="184745"/>
    <xdr:sp macro="" textlink="">
      <xdr:nvSpPr>
        <xdr:cNvPr id="10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49</xdr:row>
      <xdr:rowOff>9525</xdr:rowOff>
    </xdr:from>
    <xdr:ext cx="158108" cy="184745"/>
    <xdr:sp macro="" textlink="">
      <xdr:nvSpPr>
        <xdr:cNvPr id="10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49</xdr:row>
      <xdr:rowOff>9525</xdr:rowOff>
    </xdr:from>
    <xdr:ext cx="190501" cy="184745"/>
    <xdr:sp macro="" textlink="">
      <xdr:nvSpPr>
        <xdr:cNvPr id="10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49</xdr:row>
      <xdr:rowOff>9525</xdr:rowOff>
    </xdr:from>
    <xdr:ext cx="158108" cy="184745"/>
    <xdr:sp macro="" textlink="">
      <xdr:nvSpPr>
        <xdr:cNvPr id="10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49</xdr:row>
      <xdr:rowOff>9525</xdr:rowOff>
    </xdr:from>
    <xdr:ext cx="190501" cy="184745"/>
    <xdr:sp macro="" textlink="">
      <xdr:nvSpPr>
        <xdr:cNvPr id="10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49</xdr:row>
      <xdr:rowOff>9525</xdr:rowOff>
    </xdr:from>
    <xdr:ext cx="158108" cy="184745"/>
    <xdr:sp macro="" textlink="">
      <xdr:nvSpPr>
        <xdr:cNvPr id="10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49</xdr:row>
      <xdr:rowOff>9525</xdr:rowOff>
    </xdr:from>
    <xdr:ext cx="190501" cy="184745"/>
    <xdr:sp macro="" textlink="">
      <xdr:nvSpPr>
        <xdr:cNvPr id="10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49</xdr:row>
      <xdr:rowOff>9525</xdr:rowOff>
    </xdr:from>
    <xdr:ext cx="158108" cy="184745"/>
    <xdr:sp macro="" textlink="">
      <xdr:nvSpPr>
        <xdr:cNvPr id="10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49</xdr:row>
      <xdr:rowOff>9525</xdr:rowOff>
    </xdr:from>
    <xdr:ext cx="190501" cy="184745"/>
    <xdr:sp macro="" textlink="">
      <xdr:nvSpPr>
        <xdr:cNvPr id="10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49</xdr:row>
      <xdr:rowOff>9525</xdr:rowOff>
    </xdr:from>
    <xdr:ext cx="158108" cy="184745"/>
    <xdr:sp macro="" textlink="">
      <xdr:nvSpPr>
        <xdr:cNvPr id="10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49</xdr:row>
      <xdr:rowOff>9525</xdr:rowOff>
    </xdr:from>
    <xdr:ext cx="190501" cy="184745"/>
    <xdr:sp macro="" textlink="">
      <xdr:nvSpPr>
        <xdr:cNvPr id="10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51</xdr:row>
      <xdr:rowOff>9525</xdr:rowOff>
    </xdr:from>
    <xdr:ext cx="158108" cy="184745"/>
    <xdr:sp macro="" textlink="">
      <xdr:nvSpPr>
        <xdr:cNvPr id="11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51</xdr:row>
      <xdr:rowOff>9525</xdr:rowOff>
    </xdr:from>
    <xdr:ext cx="190501" cy="184745"/>
    <xdr:sp macro="" textlink="">
      <xdr:nvSpPr>
        <xdr:cNvPr id="11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49</xdr:row>
      <xdr:rowOff>9525</xdr:rowOff>
    </xdr:from>
    <xdr:ext cx="158108" cy="184745"/>
    <xdr:sp macro="" textlink="">
      <xdr:nvSpPr>
        <xdr:cNvPr id="11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49</xdr:row>
      <xdr:rowOff>9525</xdr:rowOff>
    </xdr:from>
    <xdr:ext cx="190501" cy="184745"/>
    <xdr:sp macro="" textlink="">
      <xdr:nvSpPr>
        <xdr:cNvPr id="11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49</xdr:row>
      <xdr:rowOff>9525</xdr:rowOff>
    </xdr:from>
    <xdr:ext cx="158108" cy="184745"/>
    <xdr:sp macro="" textlink="">
      <xdr:nvSpPr>
        <xdr:cNvPr id="11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49</xdr:row>
      <xdr:rowOff>9525</xdr:rowOff>
    </xdr:from>
    <xdr:ext cx="190501" cy="184745"/>
    <xdr:sp macro="" textlink="">
      <xdr:nvSpPr>
        <xdr:cNvPr id="11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51</xdr:row>
      <xdr:rowOff>9525</xdr:rowOff>
    </xdr:from>
    <xdr:ext cx="158108" cy="184745"/>
    <xdr:sp macro="" textlink="">
      <xdr:nvSpPr>
        <xdr:cNvPr id="11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51</xdr:row>
      <xdr:rowOff>9525</xdr:rowOff>
    </xdr:from>
    <xdr:ext cx="190501" cy="184745"/>
    <xdr:sp macro="" textlink="">
      <xdr:nvSpPr>
        <xdr:cNvPr id="11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51</xdr:row>
      <xdr:rowOff>9525</xdr:rowOff>
    </xdr:from>
    <xdr:ext cx="158108" cy="184745"/>
    <xdr:sp macro="" textlink="">
      <xdr:nvSpPr>
        <xdr:cNvPr id="11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51</xdr:row>
      <xdr:rowOff>9525</xdr:rowOff>
    </xdr:from>
    <xdr:ext cx="190501" cy="184745"/>
    <xdr:sp macro="" textlink="">
      <xdr:nvSpPr>
        <xdr:cNvPr id="11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51</xdr:row>
      <xdr:rowOff>9525</xdr:rowOff>
    </xdr:from>
    <xdr:ext cx="158108" cy="184745"/>
    <xdr:sp macro="" textlink="">
      <xdr:nvSpPr>
        <xdr:cNvPr id="11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51</xdr:row>
      <xdr:rowOff>9525</xdr:rowOff>
    </xdr:from>
    <xdr:ext cx="190501" cy="184745"/>
    <xdr:sp macro="" textlink="">
      <xdr:nvSpPr>
        <xdr:cNvPr id="11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51</xdr:row>
      <xdr:rowOff>9525</xdr:rowOff>
    </xdr:from>
    <xdr:ext cx="158108" cy="184745"/>
    <xdr:sp macro="" textlink="">
      <xdr:nvSpPr>
        <xdr:cNvPr id="11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51</xdr:row>
      <xdr:rowOff>9525</xdr:rowOff>
    </xdr:from>
    <xdr:ext cx="190501" cy="184745"/>
    <xdr:sp macro="" textlink="">
      <xdr:nvSpPr>
        <xdr:cNvPr id="11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51</xdr:row>
      <xdr:rowOff>9525</xdr:rowOff>
    </xdr:from>
    <xdr:ext cx="158108" cy="184745"/>
    <xdr:sp macro="" textlink="">
      <xdr:nvSpPr>
        <xdr:cNvPr id="11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51</xdr:row>
      <xdr:rowOff>9525</xdr:rowOff>
    </xdr:from>
    <xdr:ext cx="190501" cy="184745"/>
    <xdr:sp macro="" textlink="">
      <xdr:nvSpPr>
        <xdr:cNvPr id="11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51</xdr:row>
      <xdr:rowOff>9525</xdr:rowOff>
    </xdr:from>
    <xdr:ext cx="158108" cy="184745"/>
    <xdr:sp macro="" textlink="">
      <xdr:nvSpPr>
        <xdr:cNvPr id="11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51</xdr:row>
      <xdr:rowOff>9525</xdr:rowOff>
    </xdr:from>
    <xdr:ext cx="190501" cy="184745"/>
    <xdr:sp macro="" textlink="">
      <xdr:nvSpPr>
        <xdr:cNvPr id="11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51</xdr:row>
      <xdr:rowOff>9525</xdr:rowOff>
    </xdr:from>
    <xdr:ext cx="158108" cy="184745"/>
    <xdr:sp macro="" textlink="">
      <xdr:nvSpPr>
        <xdr:cNvPr id="11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51</xdr:row>
      <xdr:rowOff>9525</xdr:rowOff>
    </xdr:from>
    <xdr:ext cx="190501" cy="184745"/>
    <xdr:sp macro="" textlink="">
      <xdr:nvSpPr>
        <xdr:cNvPr id="11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51</xdr:row>
      <xdr:rowOff>9525</xdr:rowOff>
    </xdr:from>
    <xdr:ext cx="158108" cy="184745"/>
    <xdr:sp macro="" textlink="">
      <xdr:nvSpPr>
        <xdr:cNvPr id="11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51</xdr:row>
      <xdr:rowOff>9525</xdr:rowOff>
    </xdr:from>
    <xdr:ext cx="190501" cy="184745"/>
    <xdr:sp macro="" textlink="">
      <xdr:nvSpPr>
        <xdr:cNvPr id="11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51</xdr:row>
      <xdr:rowOff>9525</xdr:rowOff>
    </xdr:from>
    <xdr:ext cx="158108" cy="184745"/>
    <xdr:sp macro="" textlink="">
      <xdr:nvSpPr>
        <xdr:cNvPr id="11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51</xdr:row>
      <xdr:rowOff>9525</xdr:rowOff>
    </xdr:from>
    <xdr:ext cx="190501" cy="184745"/>
    <xdr:sp macro="" textlink="">
      <xdr:nvSpPr>
        <xdr:cNvPr id="11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51</xdr:row>
      <xdr:rowOff>9525</xdr:rowOff>
    </xdr:from>
    <xdr:ext cx="158108" cy="184745"/>
    <xdr:sp macro="" textlink="">
      <xdr:nvSpPr>
        <xdr:cNvPr id="11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51</xdr:row>
      <xdr:rowOff>9525</xdr:rowOff>
    </xdr:from>
    <xdr:ext cx="190501" cy="184745"/>
    <xdr:sp macro="" textlink="">
      <xdr:nvSpPr>
        <xdr:cNvPr id="11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51</xdr:row>
      <xdr:rowOff>9525</xdr:rowOff>
    </xdr:from>
    <xdr:ext cx="158108" cy="184745"/>
    <xdr:sp macro="" textlink="">
      <xdr:nvSpPr>
        <xdr:cNvPr id="11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51</xdr:row>
      <xdr:rowOff>9525</xdr:rowOff>
    </xdr:from>
    <xdr:ext cx="190501" cy="184745"/>
    <xdr:sp macro="" textlink="">
      <xdr:nvSpPr>
        <xdr:cNvPr id="11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51</xdr:row>
      <xdr:rowOff>9525</xdr:rowOff>
    </xdr:from>
    <xdr:ext cx="158108" cy="184745"/>
    <xdr:sp macro="" textlink="">
      <xdr:nvSpPr>
        <xdr:cNvPr id="11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51</xdr:row>
      <xdr:rowOff>9525</xdr:rowOff>
    </xdr:from>
    <xdr:ext cx="190501" cy="184745"/>
    <xdr:sp macro="" textlink="">
      <xdr:nvSpPr>
        <xdr:cNvPr id="11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51</xdr:row>
      <xdr:rowOff>9525</xdr:rowOff>
    </xdr:from>
    <xdr:ext cx="158108" cy="184745"/>
    <xdr:sp macro="" textlink="">
      <xdr:nvSpPr>
        <xdr:cNvPr id="11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51</xdr:row>
      <xdr:rowOff>9525</xdr:rowOff>
    </xdr:from>
    <xdr:ext cx="190501" cy="184745"/>
    <xdr:sp macro="" textlink="">
      <xdr:nvSpPr>
        <xdr:cNvPr id="11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51</xdr:row>
      <xdr:rowOff>9525</xdr:rowOff>
    </xdr:from>
    <xdr:ext cx="158108" cy="184745"/>
    <xdr:sp macro="" textlink="">
      <xdr:nvSpPr>
        <xdr:cNvPr id="11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51</xdr:row>
      <xdr:rowOff>9525</xdr:rowOff>
    </xdr:from>
    <xdr:ext cx="190501" cy="184745"/>
    <xdr:sp macro="" textlink="">
      <xdr:nvSpPr>
        <xdr:cNvPr id="11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51</xdr:row>
      <xdr:rowOff>9525</xdr:rowOff>
    </xdr:from>
    <xdr:ext cx="158108" cy="184745"/>
    <xdr:sp macro="" textlink="">
      <xdr:nvSpPr>
        <xdr:cNvPr id="11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51</xdr:row>
      <xdr:rowOff>9525</xdr:rowOff>
    </xdr:from>
    <xdr:ext cx="190501" cy="184745"/>
    <xdr:sp macro="" textlink="">
      <xdr:nvSpPr>
        <xdr:cNvPr id="11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53</xdr:row>
      <xdr:rowOff>9525</xdr:rowOff>
    </xdr:from>
    <xdr:ext cx="158108" cy="184745"/>
    <xdr:sp macro="" textlink="">
      <xdr:nvSpPr>
        <xdr:cNvPr id="11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53</xdr:row>
      <xdr:rowOff>9525</xdr:rowOff>
    </xdr:from>
    <xdr:ext cx="190501" cy="184745"/>
    <xdr:sp macro="" textlink="">
      <xdr:nvSpPr>
        <xdr:cNvPr id="11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51</xdr:row>
      <xdr:rowOff>9525</xdr:rowOff>
    </xdr:from>
    <xdr:ext cx="158108" cy="184745"/>
    <xdr:sp macro="" textlink="">
      <xdr:nvSpPr>
        <xdr:cNvPr id="11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51</xdr:row>
      <xdr:rowOff>9525</xdr:rowOff>
    </xdr:from>
    <xdr:ext cx="190501" cy="184745"/>
    <xdr:sp macro="" textlink="">
      <xdr:nvSpPr>
        <xdr:cNvPr id="11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51</xdr:row>
      <xdr:rowOff>9525</xdr:rowOff>
    </xdr:from>
    <xdr:ext cx="158108" cy="184745"/>
    <xdr:sp macro="" textlink="">
      <xdr:nvSpPr>
        <xdr:cNvPr id="11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51</xdr:row>
      <xdr:rowOff>9525</xdr:rowOff>
    </xdr:from>
    <xdr:ext cx="190501" cy="184745"/>
    <xdr:sp macro="" textlink="">
      <xdr:nvSpPr>
        <xdr:cNvPr id="11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53</xdr:row>
      <xdr:rowOff>9525</xdr:rowOff>
    </xdr:from>
    <xdr:ext cx="158108" cy="184745"/>
    <xdr:sp macro="" textlink="">
      <xdr:nvSpPr>
        <xdr:cNvPr id="11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53</xdr:row>
      <xdr:rowOff>9525</xdr:rowOff>
    </xdr:from>
    <xdr:ext cx="190501" cy="184745"/>
    <xdr:sp macro="" textlink="">
      <xdr:nvSpPr>
        <xdr:cNvPr id="11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53</xdr:row>
      <xdr:rowOff>9525</xdr:rowOff>
    </xdr:from>
    <xdr:ext cx="158108" cy="184745"/>
    <xdr:sp macro="" textlink="">
      <xdr:nvSpPr>
        <xdr:cNvPr id="11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53</xdr:row>
      <xdr:rowOff>9525</xdr:rowOff>
    </xdr:from>
    <xdr:ext cx="190501" cy="184745"/>
    <xdr:sp macro="" textlink="">
      <xdr:nvSpPr>
        <xdr:cNvPr id="11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53</xdr:row>
      <xdr:rowOff>9525</xdr:rowOff>
    </xdr:from>
    <xdr:ext cx="158108" cy="184745"/>
    <xdr:sp macro="" textlink="">
      <xdr:nvSpPr>
        <xdr:cNvPr id="11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53</xdr:row>
      <xdr:rowOff>9525</xdr:rowOff>
    </xdr:from>
    <xdr:ext cx="190501" cy="184745"/>
    <xdr:sp macro="" textlink="">
      <xdr:nvSpPr>
        <xdr:cNvPr id="11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53</xdr:row>
      <xdr:rowOff>9525</xdr:rowOff>
    </xdr:from>
    <xdr:ext cx="158108" cy="184745"/>
    <xdr:sp macro="" textlink="">
      <xdr:nvSpPr>
        <xdr:cNvPr id="11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53</xdr:row>
      <xdr:rowOff>9525</xdr:rowOff>
    </xdr:from>
    <xdr:ext cx="190501" cy="184745"/>
    <xdr:sp macro="" textlink="">
      <xdr:nvSpPr>
        <xdr:cNvPr id="11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53</xdr:row>
      <xdr:rowOff>9525</xdr:rowOff>
    </xdr:from>
    <xdr:ext cx="158108" cy="184745"/>
    <xdr:sp macro="" textlink="">
      <xdr:nvSpPr>
        <xdr:cNvPr id="11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53</xdr:row>
      <xdr:rowOff>9525</xdr:rowOff>
    </xdr:from>
    <xdr:ext cx="190501" cy="184745"/>
    <xdr:sp macro="" textlink="">
      <xdr:nvSpPr>
        <xdr:cNvPr id="11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53</xdr:row>
      <xdr:rowOff>9525</xdr:rowOff>
    </xdr:from>
    <xdr:ext cx="158108" cy="184745"/>
    <xdr:sp macro="" textlink="">
      <xdr:nvSpPr>
        <xdr:cNvPr id="11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53</xdr:row>
      <xdr:rowOff>9525</xdr:rowOff>
    </xdr:from>
    <xdr:ext cx="190501" cy="184745"/>
    <xdr:sp macro="" textlink="">
      <xdr:nvSpPr>
        <xdr:cNvPr id="11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53</xdr:row>
      <xdr:rowOff>9525</xdr:rowOff>
    </xdr:from>
    <xdr:ext cx="158108" cy="184745"/>
    <xdr:sp macro="" textlink="">
      <xdr:nvSpPr>
        <xdr:cNvPr id="11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53</xdr:row>
      <xdr:rowOff>9525</xdr:rowOff>
    </xdr:from>
    <xdr:ext cx="190501" cy="184745"/>
    <xdr:sp macro="" textlink="">
      <xdr:nvSpPr>
        <xdr:cNvPr id="11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53</xdr:row>
      <xdr:rowOff>9525</xdr:rowOff>
    </xdr:from>
    <xdr:ext cx="158108" cy="184745"/>
    <xdr:sp macro="" textlink="">
      <xdr:nvSpPr>
        <xdr:cNvPr id="11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53</xdr:row>
      <xdr:rowOff>9525</xdr:rowOff>
    </xdr:from>
    <xdr:ext cx="190501" cy="184745"/>
    <xdr:sp macro="" textlink="">
      <xdr:nvSpPr>
        <xdr:cNvPr id="11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53</xdr:row>
      <xdr:rowOff>9525</xdr:rowOff>
    </xdr:from>
    <xdr:ext cx="158108" cy="184745"/>
    <xdr:sp macro="" textlink="">
      <xdr:nvSpPr>
        <xdr:cNvPr id="11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53</xdr:row>
      <xdr:rowOff>9525</xdr:rowOff>
    </xdr:from>
    <xdr:ext cx="190501" cy="184745"/>
    <xdr:sp macro="" textlink="">
      <xdr:nvSpPr>
        <xdr:cNvPr id="11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53</xdr:row>
      <xdr:rowOff>9525</xdr:rowOff>
    </xdr:from>
    <xdr:ext cx="158108" cy="184745"/>
    <xdr:sp macro="" textlink="">
      <xdr:nvSpPr>
        <xdr:cNvPr id="11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53</xdr:row>
      <xdr:rowOff>9525</xdr:rowOff>
    </xdr:from>
    <xdr:ext cx="190501" cy="184745"/>
    <xdr:sp macro="" textlink="">
      <xdr:nvSpPr>
        <xdr:cNvPr id="11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53</xdr:row>
      <xdr:rowOff>9525</xdr:rowOff>
    </xdr:from>
    <xdr:ext cx="158108" cy="184745"/>
    <xdr:sp macro="" textlink="">
      <xdr:nvSpPr>
        <xdr:cNvPr id="11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53</xdr:row>
      <xdr:rowOff>9525</xdr:rowOff>
    </xdr:from>
    <xdr:ext cx="190501" cy="184745"/>
    <xdr:sp macro="" textlink="">
      <xdr:nvSpPr>
        <xdr:cNvPr id="11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53</xdr:row>
      <xdr:rowOff>9525</xdr:rowOff>
    </xdr:from>
    <xdr:ext cx="158108" cy="184745"/>
    <xdr:sp macro="" textlink="">
      <xdr:nvSpPr>
        <xdr:cNvPr id="11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53</xdr:row>
      <xdr:rowOff>9525</xdr:rowOff>
    </xdr:from>
    <xdr:ext cx="190501" cy="184745"/>
    <xdr:sp macro="" textlink="">
      <xdr:nvSpPr>
        <xdr:cNvPr id="11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53</xdr:row>
      <xdr:rowOff>9525</xdr:rowOff>
    </xdr:from>
    <xdr:ext cx="158108" cy="184745"/>
    <xdr:sp macro="" textlink="">
      <xdr:nvSpPr>
        <xdr:cNvPr id="11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53</xdr:row>
      <xdr:rowOff>9525</xdr:rowOff>
    </xdr:from>
    <xdr:ext cx="190501" cy="184745"/>
    <xdr:sp macro="" textlink="">
      <xdr:nvSpPr>
        <xdr:cNvPr id="11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53</xdr:row>
      <xdr:rowOff>9525</xdr:rowOff>
    </xdr:from>
    <xdr:ext cx="158108" cy="184745"/>
    <xdr:sp macro="" textlink="">
      <xdr:nvSpPr>
        <xdr:cNvPr id="11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53</xdr:row>
      <xdr:rowOff>9525</xdr:rowOff>
    </xdr:from>
    <xdr:ext cx="190501" cy="184745"/>
    <xdr:sp macro="" textlink="">
      <xdr:nvSpPr>
        <xdr:cNvPr id="11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53</xdr:row>
      <xdr:rowOff>9525</xdr:rowOff>
    </xdr:from>
    <xdr:ext cx="158108" cy="184745"/>
    <xdr:sp macro="" textlink="">
      <xdr:nvSpPr>
        <xdr:cNvPr id="11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53</xdr:row>
      <xdr:rowOff>9525</xdr:rowOff>
    </xdr:from>
    <xdr:ext cx="190501" cy="184745"/>
    <xdr:sp macro="" textlink="">
      <xdr:nvSpPr>
        <xdr:cNvPr id="11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53</xdr:row>
      <xdr:rowOff>9525</xdr:rowOff>
    </xdr:from>
    <xdr:ext cx="158108" cy="184745"/>
    <xdr:sp macro="" textlink="">
      <xdr:nvSpPr>
        <xdr:cNvPr id="11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53</xdr:row>
      <xdr:rowOff>9525</xdr:rowOff>
    </xdr:from>
    <xdr:ext cx="190501" cy="184745"/>
    <xdr:sp macro="" textlink="">
      <xdr:nvSpPr>
        <xdr:cNvPr id="11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53</xdr:row>
      <xdr:rowOff>9525</xdr:rowOff>
    </xdr:from>
    <xdr:ext cx="158108" cy="184745"/>
    <xdr:sp macro="" textlink="">
      <xdr:nvSpPr>
        <xdr:cNvPr id="11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53</xdr:row>
      <xdr:rowOff>9525</xdr:rowOff>
    </xdr:from>
    <xdr:ext cx="190501" cy="184745"/>
    <xdr:sp macro="" textlink="">
      <xdr:nvSpPr>
        <xdr:cNvPr id="11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53</xdr:row>
      <xdr:rowOff>9525</xdr:rowOff>
    </xdr:from>
    <xdr:ext cx="158108" cy="184745"/>
    <xdr:sp macro="" textlink="">
      <xdr:nvSpPr>
        <xdr:cNvPr id="11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53</xdr:row>
      <xdr:rowOff>9525</xdr:rowOff>
    </xdr:from>
    <xdr:ext cx="190501" cy="184745"/>
    <xdr:sp macro="" textlink="">
      <xdr:nvSpPr>
        <xdr:cNvPr id="11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53</xdr:row>
      <xdr:rowOff>9525</xdr:rowOff>
    </xdr:from>
    <xdr:ext cx="158108" cy="184745"/>
    <xdr:sp macro="" textlink="">
      <xdr:nvSpPr>
        <xdr:cNvPr id="11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53</xdr:row>
      <xdr:rowOff>9525</xdr:rowOff>
    </xdr:from>
    <xdr:ext cx="190501" cy="184745"/>
    <xdr:sp macro="" textlink="">
      <xdr:nvSpPr>
        <xdr:cNvPr id="11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55</xdr:row>
      <xdr:rowOff>9525</xdr:rowOff>
    </xdr:from>
    <xdr:ext cx="158108" cy="184745"/>
    <xdr:sp macro="" textlink="">
      <xdr:nvSpPr>
        <xdr:cNvPr id="11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55</xdr:row>
      <xdr:rowOff>9525</xdr:rowOff>
    </xdr:from>
    <xdr:ext cx="190501" cy="184745"/>
    <xdr:sp macro="" textlink="">
      <xdr:nvSpPr>
        <xdr:cNvPr id="11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53</xdr:row>
      <xdr:rowOff>9525</xdr:rowOff>
    </xdr:from>
    <xdr:ext cx="158108" cy="184745"/>
    <xdr:sp macro="" textlink="">
      <xdr:nvSpPr>
        <xdr:cNvPr id="11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53</xdr:row>
      <xdr:rowOff>9525</xdr:rowOff>
    </xdr:from>
    <xdr:ext cx="190501" cy="184745"/>
    <xdr:sp macro="" textlink="">
      <xdr:nvSpPr>
        <xdr:cNvPr id="11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53</xdr:row>
      <xdr:rowOff>9525</xdr:rowOff>
    </xdr:from>
    <xdr:ext cx="158108" cy="184745"/>
    <xdr:sp macro="" textlink="">
      <xdr:nvSpPr>
        <xdr:cNvPr id="11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53</xdr:row>
      <xdr:rowOff>9525</xdr:rowOff>
    </xdr:from>
    <xdr:ext cx="190501" cy="184745"/>
    <xdr:sp macro="" textlink="">
      <xdr:nvSpPr>
        <xdr:cNvPr id="11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55</xdr:row>
      <xdr:rowOff>9525</xdr:rowOff>
    </xdr:from>
    <xdr:ext cx="158108" cy="184745"/>
    <xdr:sp macro="" textlink="">
      <xdr:nvSpPr>
        <xdr:cNvPr id="11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55</xdr:row>
      <xdr:rowOff>9525</xdr:rowOff>
    </xdr:from>
    <xdr:ext cx="190501" cy="184745"/>
    <xdr:sp macro="" textlink="">
      <xdr:nvSpPr>
        <xdr:cNvPr id="11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55</xdr:row>
      <xdr:rowOff>9525</xdr:rowOff>
    </xdr:from>
    <xdr:ext cx="158108" cy="184745"/>
    <xdr:sp macro="" textlink="">
      <xdr:nvSpPr>
        <xdr:cNvPr id="11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55</xdr:row>
      <xdr:rowOff>9525</xdr:rowOff>
    </xdr:from>
    <xdr:ext cx="190501" cy="184745"/>
    <xdr:sp macro="" textlink="">
      <xdr:nvSpPr>
        <xdr:cNvPr id="11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55</xdr:row>
      <xdr:rowOff>9525</xdr:rowOff>
    </xdr:from>
    <xdr:ext cx="158108" cy="184745"/>
    <xdr:sp macro="" textlink="">
      <xdr:nvSpPr>
        <xdr:cNvPr id="11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55</xdr:row>
      <xdr:rowOff>9525</xdr:rowOff>
    </xdr:from>
    <xdr:ext cx="190501" cy="184745"/>
    <xdr:sp macro="" textlink="">
      <xdr:nvSpPr>
        <xdr:cNvPr id="11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55</xdr:row>
      <xdr:rowOff>9525</xdr:rowOff>
    </xdr:from>
    <xdr:ext cx="158108" cy="184745"/>
    <xdr:sp macro="" textlink="">
      <xdr:nvSpPr>
        <xdr:cNvPr id="11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55</xdr:row>
      <xdr:rowOff>9525</xdr:rowOff>
    </xdr:from>
    <xdr:ext cx="190501" cy="184745"/>
    <xdr:sp macro="" textlink="">
      <xdr:nvSpPr>
        <xdr:cNvPr id="11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55</xdr:row>
      <xdr:rowOff>9525</xdr:rowOff>
    </xdr:from>
    <xdr:ext cx="158108" cy="184745"/>
    <xdr:sp macro="" textlink="">
      <xdr:nvSpPr>
        <xdr:cNvPr id="11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55</xdr:row>
      <xdr:rowOff>9525</xdr:rowOff>
    </xdr:from>
    <xdr:ext cx="190501" cy="184745"/>
    <xdr:sp macro="" textlink="">
      <xdr:nvSpPr>
        <xdr:cNvPr id="11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55</xdr:row>
      <xdr:rowOff>9525</xdr:rowOff>
    </xdr:from>
    <xdr:ext cx="158108" cy="184745"/>
    <xdr:sp macro="" textlink="">
      <xdr:nvSpPr>
        <xdr:cNvPr id="11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55</xdr:row>
      <xdr:rowOff>9525</xdr:rowOff>
    </xdr:from>
    <xdr:ext cx="190501" cy="184745"/>
    <xdr:sp macro="" textlink="">
      <xdr:nvSpPr>
        <xdr:cNvPr id="11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55</xdr:row>
      <xdr:rowOff>9525</xdr:rowOff>
    </xdr:from>
    <xdr:ext cx="158108" cy="184745"/>
    <xdr:sp macro="" textlink="">
      <xdr:nvSpPr>
        <xdr:cNvPr id="11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55</xdr:row>
      <xdr:rowOff>9525</xdr:rowOff>
    </xdr:from>
    <xdr:ext cx="190501" cy="184745"/>
    <xdr:sp macro="" textlink="">
      <xdr:nvSpPr>
        <xdr:cNvPr id="11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55</xdr:row>
      <xdr:rowOff>9525</xdr:rowOff>
    </xdr:from>
    <xdr:ext cx="158108" cy="184745"/>
    <xdr:sp macro="" textlink="">
      <xdr:nvSpPr>
        <xdr:cNvPr id="12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55</xdr:row>
      <xdr:rowOff>9525</xdr:rowOff>
    </xdr:from>
    <xdr:ext cx="190501" cy="184745"/>
    <xdr:sp macro="" textlink="">
      <xdr:nvSpPr>
        <xdr:cNvPr id="12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55</xdr:row>
      <xdr:rowOff>9525</xdr:rowOff>
    </xdr:from>
    <xdr:ext cx="158108" cy="184745"/>
    <xdr:sp macro="" textlink="">
      <xdr:nvSpPr>
        <xdr:cNvPr id="12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55</xdr:row>
      <xdr:rowOff>9525</xdr:rowOff>
    </xdr:from>
    <xdr:ext cx="190501" cy="184745"/>
    <xdr:sp macro="" textlink="">
      <xdr:nvSpPr>
        <xdr:cNvPr id="12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55</xdr:row>
      <xdr:rowOff>9525</xdr:rowOff>
    </xdr:from>
    <xdr:ext cx="158108" cy="184745"/>
    <xdr:sp macro="" textlink="">
      <xdr:nvSpPr>
        <xdr:cNvPr id="12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55</xdr:row>
      <xdr:rowOff>9525</xdr:rowOff>
    </xdr:from>
    <xdr:ext cx="190501" cy="184745"/>
    <xdr:sp macro="" textlink="">
      <xdr:nvSpPr>
        <xdr:cNvPr id="12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55</xdr:row>
      <xdr:rowOff>9525</xdr:rowOff>
    </xdr:from>
    <xdr:ext cx="158108" cy="184745"/>
    <xdr:sp macro="" textlink="">
      <xdr:nvSpPr>
        <xdr:cNvPr id="12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55</xdr:row>
      <xdr:rowOff>9525</xdr:rowOff>
    </xdr:from>
    <xdr:ext cx="190501" cy="184745"/>
    <xdr:sp macro="" textlink="">
      <xdr:nvSpPr>
        <xdr:cNvPr id="12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55</xdr:row>
      <xdr:rowOff>9525</xdr:rowOff>
    </xdr:from>
    <xdr:ext cx="158108" cy="184745"/>
    <xdr:sp macro="" textlink="">
      <xdr:nvSpPr>
        <xdr:cNvPr id="12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55</xdr:row>
      <xdr:rowOff>9525</xdr:rowOff>
    </xdr:from>
    <xdr:ext cx="190501" cy="184745"/>
    <xdr:sp macro="" textlink="">
      <xdr:nvSpPr>
        <xdr:cNvPr id="12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55</xdr:row>
      <xdr:rowOff>9525</xdr:rowOff>
    </xdr:from>
    <xdr:ext cx="158108" cy="184745"/>
    <xdr:sp macro="" textlink="">
      <xdr:nvSpPr>
        <xdr:cNvPr id="12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55</xdr:row>
      <xdr:rowOff>9525</xdr:rowOff>
    </xdr:from>
    <xdr:ext cx="190501" cy="184745"/>
    <xdr:sp macro="" textlink="">
      <xdr:nvSpPr>
        <xdr:cNvPr id="12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55</xdr:row>
      <xdr:rowOff>9525</xdr:rowOff>
    </xdr:from>
    <xdr:ext cx="158108" cy="184745"/>
    <xdr:sp macro="" textlink="">
      <xdr:nvSpPr>
        <xdr:cNvPr id="12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55</xdr:row>
      <xdr:rowOff>9525</xdr:rowOff>
    </xdr:from>
    <xdr:ext cx="190501" cy="184745"/>
    <xdr:sp macro="" textlink="">
      <xdr:nvSpPr>
        <xdr:cNvPr id="12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55</xdr:row>
      <xdr:rowOff>9525</xdr:rowOff>
    </xdr:from>
    <xdr:ext cx="158108" cy="184745"/>
    <xdr:sp macro="" textlink="">
      <xdr:nvSpPr>
        <xdr:cNvPr id="12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55</xdr:row>
      <xdr:rowOff>9525</xdr:rowOff>
    </xdr:from>
    <xdr:ext cx="190501" cy="184745"/>
    <xdr:sp macro="" textlink="">
      <xdr:nvSpPr>
        <xdr:cNvPr id="12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55</xdr:row>
      <xdr:rowOff>9525</xdr:rowOff>
    </xdr:from>
    <xdr:ext cx="158108" cy="184745"/>
    <xdr:sp macro="" textlink="">
      <xdr:nvSpPr>
        <xdr:cNvPr id="12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55</xdr:row>
      <xdr:rowOff>9525</xdr:rowOff>
    </xdr:from>
    <xdr:ext cx="190501" cy="184745"/>
    <xdr:sp macro="" textlink="">
      <xdr:nvSpPr>
        <xdr:cNvPr id="12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55</xdr:row>
      <xdr:rowOff>9525</xdr:rowOff>
    </xdr:from>
    <xdr:ext cx="158108" cy="184745"/>
    <xdr:sp macro="" textlink="">
      <xdr:nvSpPr>
        <xdr:cNvPr id="12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55</xdr:row>
      <xdr:rowOff>9525</xdr:rowOff>
    </xdr:from>
    <xdr:ext cx="190501" cy="184745"/>
    <xdr:sp macro="" textlink="">
      <xdr:nvSpPr>
        <xdr:cNvPr id="12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55</xdr:row>
      <xdr:rowOff>9525</xdr:rowOff>
    </xdr:from>
    <xdr:ext cx="158108" cy="184745"/>
    <xdr:sp macro="" textlink="">
      <xdr:nvSpPr>
        <xdr:cNvPr id="12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55</xdr:row>
      <xdr:rowOff>9525</xdr:rowOff>
    </xdr:from>
    <xdr:ext cx="190501" cy="184745"/>
    <xdr:sp macro="" textlink="">
      <xdr:nvSpPr>
        <xdr:cNvPr id="12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55</xdr:row>
      <xdr:rowOff>9525</xdr:rowOff>
    </xdr:from>
    <xdr:ext cx="158108" cy="184745"/>
    <xdr:sp macro="" textlink="">
      <xdr:nvSpPr>
        <xdr:cNvPr id="12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55</xdr:row>
      <xdr:rowOff>9525</xdr:rowOff>
    </xdr:from>
    <xdr:ext cx="190501" cy="184745"/>
    <xdr:sp macro="" textlink="">
      <xdr:nvSpPr>
        <xdr:cNvPr id="12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55</xdr:row>
      <xdr:rowOff>9525</xdr:rowOff>
    </xdr:from>
    <xdr:ext cx="158108" cy="184745"/>
    <xdr:sp macro="" textlink="">
      <xdr:nvSpPr>
        <xdr:cNvPr id="12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55</xdr:row>
      <xdr:rowOff>9525</xdr:rowOff>
    </xdr:from>
    <xdr:ext cx="190501" cy="184745"/>
    <xdr:sp macro="" textlink="">
      <xdr:nvSpPr>
        <xdr:cNvPr id="12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55</xdr:row>
      <xdr:rowOff>9525</xdr:rowOff>
    </xdr:from>
    <xdr:ext cx="158108" cy="184745"/>
    <xdr:sp macro="" textlink="">
      <xdr:nvSpPr>
        <xdr:cNvPr id="12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55</xdr:row>
      <xdr:rowOff>9525</xdr:rowOff>
    </xdr:from>
    <xdr:ext cx="190501" cy="184745"/>
    <xdr:sp macro="" textlink="">
      <xdr:nvSpPr>
        <xdr:cNvPr id="12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55</xdr:row>
      <xdr:rowOff>9525</xdr:rowOff>
    </xdr:from>
    <xdr:ext cx="158108" cy="184745"/>
    <xdr:sp macro="" textlink="">
      <xdr:nvSpPr>
        <xdr:cNvPr id="12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55</xdr:row>
      <xdr:rowOff>9525</xdr:rowOff>
    </xdr:from>
    <xdr:ext cx="190501" cy="184745"/>
    <xdr:sp macro="" textlink="">
      <xdr:nvSpPr>
        <xdr:cNvPr id="12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55</xdr:row>
      <xdr:rowOff>9525</xdr:rowOff>
    </xdr:from>
    <xdr:ext cx="158108" cy="184745"/>
    <xdr:sp macro="" textlink="">
      <xdr:nvSpPr>
        <xdr:cNvPr id="12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55</xdr:row>
      <xdr:rowOff>9525</xdr:rowOff>
    </xdr:from>
    <xdr:ext cx="190501" cy="184745"/>
    <xdr:sp macro="" textlink="">
      <xdr:nvSpPr>
        <xdr:cNvPr id="12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57</xdr:row>
      <xdr:rowOff>9525</xdr:rowOff>
    </xdr:from>
    <xdr:ext cx="158108" cy="184745"/>
    <xdr:sp macro="" textlink="">
      <xdr:nvSpPr>
        <xdr:cNvPr id="12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57</xdr:row>
      <xdr:rowOff>9525</xdr:rowOff>
    </xdr:from>
    <xdr:ext cx="190501" cy="184745"/>
    <xdr:sp macro="" textlink="">
      <xdr:nvSpPr>
        <xdr:cNvPr id="12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55</xdr:row>
      <xdr:rowOff>9525</xdr:rowOff>
    </xdr:from>
    <xdr:ext cx="158108" cy="184745"/>
    <xdr:sp macro="" textlink="">
      <xdr:nvSpPr>
        <xdr:cNvPr id="12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55</xdr:row>
      <xdr:rowOff>9525</xdr:rowOff>
    </xdr:from>
    <xdr:ext cx="190501" cy="184745"/>
    <xdr:sp macro="" textlink="">
      <xdr:nvSpPr>
        <xdr:cNvPr id="12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55</xdr:row>
      <xdr:rowOff>9525</xdr:rowOff>
    </xdr:from>
    <xdr:ext cx="158108" cy="184745"/>
    <xdr:sp macro="" textlink="">
      <xdr:nvSpPr>
        <xdr:cNvPr id="12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55</xdr:row>
      <xdr:rowOff>9525</xdr:rowOff>
    </xdr:from>
    <xdr:ext cx="190501" cy="184745"/>
    <xdr:sp macro="" textlink="">
      <xdr:nvSpPr>
        <xdr:cNvPr id="12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57</xdr:row>
      <xdr:rowOff>9525</xdr:rowOff>
    </xdr:from>
    <xdr:ext cx="158108" cy="184745"/>
    <xdr:sp macro="" textlink="">
      <xdr:nvSpPr>
        <xdr:cNvPr id="12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57</xdr:row>
      <xdr:rowOff>9525</xdr:rowOff>
    </xdr:from>
    <xdr:ext cx="190501" cy="184745"/>
    <xdr:sp macro="" textlink="">
      <xdr:nvSpPr>
        <xdr:cNvPr id="12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57</xdr:row>
      <xdr:rowOff>9525</xdr:rowOff>
    </xdr:from>
    <xdr:ext cx="158108" cy="184745"/>
    <xdr:sp macro="" textlink="">
      <xdr:nvSpPr>
        <xdr:cNvPr id="12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57</xdr:row>
      <xdr:rowOff>9525</xdr:rowOff>
    </xdr:from>
    <xdr:ext cx="190501" cy="184745"/>
    <xdr:sp macro="" textlink="">
      <xdr:nvSpPr>
        <xdr:cNvPr id="12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57</xdr:row>
      <xdr:rowOff>9525</xdr:rowOff>
    </xdr:from>
    <xdr:ext cx="158108" cy="184745"/>
    <xdr:sp macro="" textlink="">
      <xdr:nvSpPr>
        <xdr:cNvPr id="12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57</xdr:row>
      <xdr:rowOff>9525</xdr:rowOff>
    </xdr:from>
    <xdr:ext cx="190501" cy="184745"/>
    <xdr:sp macro="" textlink="">
      <xdr:nvSpPr>
        <xdr:cNvPr id="12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/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57"/>
  </sheetPr>
  <dimension ref="A1:AY56"/>
  <sheetViews>
    <sheetView showGridLines="0" view="pageBreakPreview" zoomScaleNormal="100" workbookViewId="0">
      <selection activeCell="P45" sqref="P45:T46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82" t="s">
        <v>181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  <c r="V1" s="83"/>
      <c r="W1" s="83"/>
      <c r="X1" s="83"/>
      <c r="Y1" s="83"/>
      <c r="Z1" s="83"/>
      <c r="AA1" s="83"/>
      <c r="AB1" s="83"/>
      <c r="AC1" s="83"/>
      <c r="AD1" s="83"/>
      <c r="AE1" s="83"/>
      <c r="AF1" s="83"/>
      <c r="AG1" s="83"/>
      <c r="AH1" s="83"/>
      <c r="AI1" s="83"/>
      <c r="AJ1" s="83"/>
      <c r="AK1" s="83"/>
      <c r="AL1" s="83"/>
      <c r="AM1" s="83"/>
      <c r="AN1" s="83"/>
      <c r="AO1" s="83"/>
      <c r="AP1" s="83"/>
      <c r="AQ1" s="83"/>
      <c r="AR1" s="83"/>
      <c r="AS1" s="83"/>
    </row>
    <row r="2" spans="1:51" ht="14.45" customHeight="1">
      <c r="A2" s="229" t="s">
        <v>187</v>
      </c>
      <c r="B2" s="230"/>
      <c r="C2" s="231" t="s">
        <v>198</v>
      </c>
      <c r="D2" s="232"/>
      <c r="E2" s="232"/>
      <c r="F2" s="232"/>
      <c r="G2" s="232"/>
      <c r="H2" s="232"/>
      <c r="I2" s="233"/>
      <c r="J2" s="87" t="s">
        <v>185</v>
      </c>
      <c r="K2" s="88"/>
      <c r="L2" s="88"/>
      <c r="M2" s="88"/>
      <c r="N2" s="88"/>
      <c r="O2" s="89"/>
      <c r="P2" s="87" t="s">
        <v>163</v>
      </c>
      <c r="Q2" s="172"/>
      <c r="R2" s="172"/>
      <c r="S2" s="172"/>
      <c r="T2" s="172"/>
      <c r="U2" s="172"/>
      <c r="V2" s="172"/>
      <c r="W2" s="172"/>
      <c r="X2" s="172"/>
      <c r="Y2" s="172"/>
      <c r="Z2" s="172"/>
      <c r="AA2" s="172"/>
      <c r="AB2" s="172"/>
      <c r="AC2" s="172"/>
      <c r="AD2" s="172"/>
      <c r="AE2" s="227" t="s">
        <v>167</v>
      </c>
      <c r="AF2" s="227"/>
      <c r="AG2" s="227"/>
      <c r="AH2" s="227"/>
      <c r="AI2" s="227"/>
      <c r="AJ2" s="227"/>
      <c r="AK2" s="227"/>
      <c r="AL2" s="227"/>
      <c r="AM2" s="227"/>
      <c r="AN2" s="227"/>
      <c r="AO2" s="227"/>
      <c r="AP2" s="227"/>
      <c r="AQ2" s="227"/>
      <c r="AR2" s="227"/>
      <c r="AS2" s="87"/>
      <c r="AT2" s="55"/>
      <c r="AV2" s="43" t="s">
        <v>156</v>
      </c>
      <c r="AW2" t="s">
        <v>177</v>
      </c>
      <c r="AX2" t="s">
        <v>178</v>
      </c>
    </row>
    <row r="3" spans="1:51" ht="24" customHeight="1">
      <c r="A3" s="234" t="s">
        <v>188</v>
      </c>
      <c r="B3" s="235"/>
      <c r="C3" s="236" t="s">
        <v>199</v>
      </c>
      <c r="D3" s="237"/>
      <c r="E3" s="237"/>
      <c r="F3" s="237"/>
      <c r="G3" s="237"/>
      <c r="H3" s="237"/>
      <c r="I3" s="238"/>
      <c r="J3" s="84"/>
      <c r="K3" s="85"/>
      <c r="L3" s="85"/>
      <c r="M3" s="85"/>
      <c r="N3" s="85"/>
      <c r="O3" s="86"/>
      <c r="P3" s="225" t="s">
        <v>265</v>
      </c>
      <c r="Q3" s="226"/>
      <c r="R3" s="226"/>
      <c r="S3" s="226"/>
      <c r="T3" s="226"/>
      <c r="U3" s="226"/>
      <c r="V3" s="226"/>
      <c r="W3" s="226"/>
      <c r="X3" s="226"/>
      <c r="Y3" s="226"/>
      <c r="Z3" s="226"/>
      <c r="AA3" s="226"/>
      <c r="AB3" s="226"/>
      <c r="AC3" s="226"/>
      <c r="AD3" s="226"/>
      <c r="AE3" s="199"/>
      <c r="AF3" s="199"/>
      <c r="AG3" s="199"/>
      <c r="AH3" s="199"/>
      <c r="AI3" s="199"/>
      <c r="AJ3" s="199"/>
      <c r="AK3" s="199"/>
      <c r="AL3" s="199"/>
      <c r="AM3" s="199"/>
      <c r="AN3" s="199"/>
      <c r="AO3" s="199"/>
      <c r="AP3" s="199"/>
      <c r="AQ3" s="199"/>
      <c r="AR3" s="199"/>
      <c r="AS3" s="200"/>
      <c r="AT3" s="56"/>
      <c r="AV3" s="43" t="s">
        <v>157</v>
      </c>
      <c r="AW3" t="s">
        <v>176</v>
      </c>
      <c r="AX3" t="s">
        <v>179</v>
      </c>
      <c r="AY3" t="s">
        <v>180</v>
      </c>
    </row>
    <row r="4" spans="1:51" ht="20.100000000000001" customHeight="1">
      <c r="A4" s="104" t="s">
        <v>189</v>
      </c>
      <c r="B4" s="105"/>
      <c r="C4" s="94">
        <v>430738278</v>
      </c>
      <c r="D4" s="95"/>
      <c r="E4" s="95"/>
      <c r="F4" s="95"/>
      <c r="G4" s="95"/>
      <c r="H4" s="95"/>
      <c r="I4" s="96"/>
      <c r="J4" s="113" t="s">
        <v>183</v>
      </c>
      <c r="K4" s="114"/>
      <c r="L4" s="114"/>
      <c r="M4" s="114"/>
      <c r="N4" s="114"/>
      <c r="O4" s="115"/>
      <c r="P4" s="214" t="s">
        <v>160</v>
      </c>
      <c r="Q4" s="214"/>
      <c r="R4" s="214"/>
      <c r="S4" s="214"/>
      <c r="T4" s="214"/>
      <c r="U4" s="214"/>
      <c r="V4" s="214"/>
      <c r="W4" s="214"/>
      <c r="X4" s="214"/>
      <c r="Y4" s="214"/>
      <c r="Z4" s="214"/>
      <c r="AA4" s="214"/>
      <c r="AB4" s="214"/>
      <c r="AC4" s="214"/>
      <c r="AD4" s="214"/>
      <c r="AE4" s="214"/>
      <c r="AF4" s="214"/>
      <c r="AG4" s="214"/>
      <c r="AH4" s="214"/>
      <c r="AI4" s="214"/>
      <c r="AJ4" s="214"/>
      <c r="AK4" s="214"/>
      <c r="AL4" s="214"/>
      <c r="AM4" s="214"/>
      <c r="AN4" s="214"/>
      <c r="AO4" s="214"/>
      <c r="AP4" s="214"/>
      <c r="AQ4" s="214"/>
      <c r="AR4" s="214"/>
      <c r="AS4" s="215"/>
      <c r="AT4" s="56"/>
      <c r="AV4" s="43" t="s">
        <v>158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106" t="s">
        <v>182</v>
      </c>
      <c r="B5" s="107"/>
      <c r="C5" s="97"/>
      <c r="D5" s="98"/>
      <c r="E5" s="98"/>
      <c r="F5" s="98"/>
      <c r="G5" s="98"/>
      <c r="H5" s="98"/>
      <c r="I5" s="99"/>
      <c r="J5" s="155">
        <v>12001</v>
      </c>
      <c r="K5" s="155"/>
      <c r="L5" s="155"/>
      <c r="M5" s="155"/>
      <c r="N5" s="155"/>
      <c r="O5" s="155"/>
      <c r="P5" s="216" t="s">
        <v>266</v>
      </c>
      <c r="Q5" s="217"/>
      <c r="R5" s="217"/>
      <c r="S5" s="217"/>
      <c r="T5" s="217"/>
      <c r="U5" s="217"/>
      <c r="V5" s="217"/>
      <c r="W5" s="217"/>
      <c r="X5" s="217"/>
      <c r="Y5" s="217"/>
      <c r="Z5" s="217"/>
      <c r="AA5" s="217"/>
      <c r="AB5" s="217"/>
      <c r="AC5" s="217"/>
      <c r="AD5" s="217"/>
      <c r="AE5" s="216" t="s">
        <v>267</v>
      </c>
      <c r="AF5" s="217"/>
      <c r="AG5" s="217"/>
      <c r="AH5" s="217"/>
      <c r="AI5" s="217"/>
      <c r="AJ5" s="217"/>
      <c r="AK5" s="218"/>
      <c r="AL5" s="218"/>
      <c r="AM5" s="218"/>
      <c r="AN5" s="218"/>
      <c r="AO5" s="218"/>
      <c r="AP5" s="218"/>
      <c r="AQ5" s="218"/>
      <c r="AR5" s="218"/>
      <c r="AS5" s="219"/>
      <c r="AT5" s="56"/>
      <c r="AV5" s="43" t="s">
        <v>159</v>
      </c>
      <c r="AW5" t="s">
        <v>184</v>
      </c>
    </row>
    <row r="6" spans="1:51" ht="22.5" customHeight="1">
      <c r="A6" s="100" t="s">
        <v>146</v>
      </c>
      <c r="B6" s="101"/>
      <c r="C6" s="248" t="s">
        <v>173</v>
      </c>
      <c r="D6" s="249"/>
      <c r="E6" s="221" t="s">
        <v>174</v>
      </c>
      <c r="F6" s="222"/>
      <c r="G6" s="92" t="s">
        <v>147</v>
      </c>
      <c r="H6" s="92"/>
      <c r="I6" s="92"/>
      <c r="J6" s="92" t="s">
        <v>14</v>
      </c>
      <c r="K6" s="92"/>
      <c r="L6" s="92"/>
      <c r="M6" s="92" t="s">
        <v>15</v>
      </c>
      <c r="N6" s="92"/>
      <c r="O6" s="92"/>
      <c r="P6" s="215" t="s">
        <v>161</v>
      </c>
      <c r="Q6" s="223"/>
      <c r="R6" s="223"/>
      <c r="S6" s="223"/>
      <c r="T6" s="223"/>
      <c r="U6" s="223"/>
      <c r="V6" s="223"/>
      <c r="W6" s="223"/>
      <c r="X6" s="223"/>
      <c r="Y6" s="223"/>
      <c r="Z6" s="223"/>
      <c r="AA6" s="223"/>
      <c r="AB6" s="223"/>
      <c r="AC6" s="223"/>
      <c r="AD6" s="223"/>
      <c r="AE6" s="223"/>
      <c r="AF6" s="223"/>
      <c r="AG6" s="223"/>
      <c r="AH6" s="223"/>
      <c r="AI6" s="223"/>
      <c r="AJ6" s="223"/>
      <c r="AK6" s="224" t="s">
        <v>162</v>
      </c>
      <c r="AL6" s="224"/>
      <c r="AM6" s="224"/>
      <c r="AN6" s="224"/>
      <c r="AO6" s="224"/>
      <c r="AP6" s="224"/>
      <c r="AQ6" s="224"/>
      <c r="AR6" s="224"/>
      <c r="AS6" s="224"/>
      <c r="AT6" s="57" t="s">
        <v>190</v>
      </c>
    </row>
    <row r="7" spans="1:51" ht="13.5" customHeight="1">
      <c r="A7" s="100"/>
      <c r="B7" s="101"/>
      <c r="C7" s="140" t="s">
        <v>200</v>
      </c>
      <c r="D7" s="141"/>
      <c r="E7" s="111" t="s">
        <v>201</v>
      </c>
      <c r="F7" s="112"/>
      <c r="G7" s="93">
        <v>507272173</v>
      </c>
      <c r="H7" s="93"/>
      <c r="I7" s="93"/>
      <c r="J7" s="93">
        <v>21063</v>
      </c>
      <c r="K7" s="93"/>
      <c r="L7" s="93"/>
      <c r="M7" s="93">
        <v>330455</v>
      </c>
      <c r="N7" s="93"/>
      <c r="O7" s="93"/>
      <c r="P7" s="90" t="s">
        <v>70</v>
      </c>
      <c r="Q7" s="91"/>
      <c r="R7" s="109"/>
      <c r="S7" s="109"/>
      <c r="T7" s="109"/>
      <c r="U7" s="109"/>
      <c r="V7" s="50" t="s">
        <v>71</v>
      </c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58" t="s">
        <v>72</v>
      </c>
      <c r="AL7" s="160" t="s">
        <v>215</v>
      </c>
      <c r="AM7" s="160"/>
      <c r="AN7" s="160"/>
      <c r="AO7" s="160"/>
      <c r="AP7" s="160"/>
      <c r="AQ7" s="160"/>
      <c r="AR7" s="160"/>
      <c r="AS7" s="59" t="s">
        <v>73</v>
      </c>
      <c r="AT7" s="275">
        <v>59</v>
      </c>
    </row>
    <row r="8" spans="1:51" ht="18" customHeight="1">
      <c r="A8" s="100"/>
      <c r="B8" s="101"/>
      <c r="C8" s="143" t="s">
        <v>202</v>
      </c>
      <c r="D8" s="144"/>
      <c r="E8" s="145" t="s">
        <v>203</v>
      </c>
      <c r="F8" s="146"/>
      <c r="G8" s="93"/>
      <c r="H8" s="93"/>
      <c r="I8" s="93"/>
      <c r="J8" s="93"/>
      <c r="K8" s="93"/>
      <c r="L8" s="93"/>
      <c r="M8" s="93"/>
      <c r="N8" s="93"/>
      <c r="O8" s="93"/>
      <c r="P8" s="161" t="s">
        <v>213</v>
      </c>
      <c r="Q8" s="162"/>
      <c r="R8" s="162"/>
      <c r="S8" s="162"/>
      <c r="T8" s="162"/>
      <c r="U8" s="162"/>
      <c r="V8" s="162"/>
      <c r="W8" s="162"/>
      <c r="X8" s="162"/>
      <c r="Y8" s="162"/>
      <c r="Z8" s="162"/>
      <c r="AA8" s="162"/>
      <c r="AB8" s="162"/>
      <c r="AC8" s="162"/>
      <c r="AD8" s="162"/>
      <c r="AE8" s="162"/>
      <c r="AF8" s="162"/>
      <c r="AG8" s="162"/>
      <c r="AH8" s="162"/>
      <c r="AI8" s="162"/>
      <c r="AJ8" s="163"/>
      <c r="AK8" s="164" t="s">
        <v>216</v>
      </c>
      <c r="AL8" s="165"/>
      <c r="AM8" s="165"/>
      <c r="AN8" s="165"/>
      <c r="AO8" s="60" t="s">
        <v>74</v>
      </c>
      <c r="AP8" s="165" t="s">
        <v>217</v>
      </c>
      <c r="AQ8" s="165"/>
      <c r="AR8" s="165"/>
      <c r="AS8" s="166"/>
      <c r="AT8" s="275"/>
    </row>
    <row r="9" spans="1:51" ht="14.45" customHeight="1">
      <c r="A9" s="100" t="s">
        <v>148</v>
      </c>
      <c r="B9" s="101"/>
      <c r="C9" s="140" t="s">
        <v>204</v>
      </c>
      <c r="D9" s="141"/>
      <c r="E9" s="111" t="s">
        <v>205</v>
      </c>
      <c r="F9" s="112"/>
      <c r="G9" s="93">
        <v>507252849</v>
      </c>
      <c r="H9" s="93"/>
      <c r="I9" s="93"/>
      <c r="J9" s="93">
        <v>21064</v>
      </c>
      <c r="K9" s="93"/>
      <c r="L9" s="93"/>
      <c r="M9" s="93"/>
      <c r="N9" s="93"/>
      <c r="O9" s="93"/>
      <c r="P9" s="90" t="s">
        <v>70</v>
      </c>
      <c r="Q9" s="91"/>
      <c r="R9" s="109"/>
      <c r="S9" s="109"/>
      <c r="T9" s="109"/>
      <c r="U9" s="109"/>
      <c r="V9" s="50" t="s">
        <v>71</v>
      </c>
      <c r="W9" s="108"/>
      <c r="X9" s="108"/>
      <c r="Y9" s="108"/>
      <c r="Z9" s="108"/>
      <c r="AA9" s="108"/>
      <c r="AB9" s="108"/>
      <c r="AC9" s="108"/>
      <c r="AD9" s="108"/>
      <c r="AE9" s="108"/>
      <c r="AF9" s="108"/>
      <c r="AG9" s="108"/>
      <c r="AH9" s="108"/>
      <c r="AI9" s="108"/>
      <c r="AJ9" s="110"/>
      <c r="AK9" s="58" t="s">
        <v>191</v>
      </c>
      <c r="AL9" s="160" t="s">
        <v>218</v>
      </c>
      <c r="AM9" s="160"/>
      <c r="AN9" s="160"/>
      <c r="AO9" s="160"/>
      <c r="AP9" s="160"/>
      <c r="AQ9" s="160"/>
      <c r="AR9" s="160"/>
      <c r="AS9" s="59" t="s">
        <v>192</v>
      </c>
      <c r="AT9" s="276">
        <v>50</v>
      </c>
    </row>
    <row r="10" spans="1:51" ht="18" customHeight="1">
      <c r="A10" s="100"/>
      <c r="B10" s="101"/>
      <c r="C10" s="143" t="s">
        <v>206</v>
      </c>
      <c r="D10" s="144"/>
      <c r="E10" s="145" t="s">
        <v>207</v>
      </c>
      <c r="F10" s="146"/>
      <c r="G10" s="93"/>
      <c r="H10" s="93"/>
      <c r="I10" s="93"/>
      <c r="J10" s="93"/>
      <c r="K10" s="93"/>
      <c r="L10" s="93"/>
      <c r="M10" s="93"/>
      <c r="N10" s="93"/>
      <c r="O10" s="93"/>
      <c r="P10" s="161" t="s">
        <v>214</v>
      </c>
      <c r="Q10" s="162"/>
      <c r="R10" s="162"/>
      <c r="S10" s="162"/>
      <c r="T10" s="162"/>
      <c r="U10" s="162"/>
      <c r="V10" s="162"/>
      <c r="W10" s="162"/>
      <c r="X10" s="162"/>
      <c r="Y10" s="162"/>
      <c r="Z10" s="162"/>
      <c r="AA10" s="162"/>
      <c r="AB10" s="162"/>
      <c r="AC10" s="162"/>
      <c r="AD10" s="162"/>
      <c r="AE10" s="162"/>
      <c r="AF10" s="162"/>
      <c r="AG10" s="162"/>
      <c r="AH10" s="162"/>
      <c r="AI10" s="162"/>
      <c r="AJ10" s="163"/>
      <c r="AK10" s="164" t="s">
        <v>219</v>
      </c>
      <c r="AL10" s="165"/>
      <c r="AM10" s="165"/>
      <c r="AN10" s="165"/>
      <c r="AO10" s="60" t="s">
        <v>193</v>
      </c>
      <c r="AP10" s="165" t="s">
        <v>220</v>
      </c>
      <c r="AQ10" s="165"/>
      <c r="AR10" s="165"/>
      <c r="AS10" s="166"/>
      <c r="AT10" s="276"/>
    </row>
    <row r="11" spans="1:51" ht="14.45" customHeight="1">
      <c r="A11" s="100" t="s">
        <v>149</v>
      </c>
      <c r="B11" s="101"/>
      <c r="C11" s="140" t="s">
        <v>200</v>
      </c>
      <c r="D11" s="141"/>
      <c r="E11" s="111" t="s">
        <v>208</v>
      </c>
      <c r="F11" s="112"/>
      <c r="G11" s="93">
        <v>507290436</v>
      </c>
      <c r="H11" s="93"/>
      <c r="I11" s="93"/>
      <c r="J11" s="93">
        <v>22033</v>
      </c>
      <c r="K11" s="93"/>
      <c r="L11" s="93"/>
      <c r="M11" s="93"/>
      <c r="N11" s="93"/>
      <c r="O11" s="93"/>
      <c r="P11" s="90" t="s">
        <v>70</v>
      </c>
      <c r="Q11" s="91"/>
      <c r="R11" s="109"/>
      <c r="S11" s="109"/>
      <c r="T11" s="109"/>
      <c r="U11" s="109"/>
      <c r="V11" s="50" t="s">
        <v>71</v>
      </c>
      <c r="W11" s="108"/>
      <c r="X11" s="108"/>
      <c r="Y11" s="108"/>
      <c r="Z11" s="108"/>
      <c r="AA11" s="108"/>
      <c r="AB11" s="108"/>
      <c r="AC11" s="108"/>
      <c r="AD11" s="108"/>
      <c r="AE11" s="108"/>
      <c r="AF11" s="108"/>
      <c r="AG11" s="108"/>
      <c r="AH11" s="108"/>
      <c r="AI11" s="108"/>
      <c r="AJ11" s="110"/>
      <c r="AK11" s="58" t="s">
        <v>191</v>
      </c>
      <c r="AL11" s="160" t="s">
        <v>221</v>
      </c>
      <c r="AM11" s="160"/>
      <c r="AN11" s="160"/>
      <c r="AO11" s="160"/>
      <c r="AP11" s="160"/>
      <c r="AQ11" s="160"/>
      <c r="AR11" s="160"/>
      <c r="AS11" s="59" t="s">
        <v>192</v>
      </c>
      <c r="AT11" s="276">
        <v>45</v>
      </c>
    </row>
    <row r="12" spans="1:51" ht="18" customHeight="1">
      <c r="A12" s="100"/>
      <c r="B12" s="101"/>
      <c r="C12" s="143" t="s">
        <v>202</v>
      </c>
      <c r="D12" s="144"/>
      <c r="E12" s="145" t="s">
        <v>209</v>
      </c>
      <c r="F12" s="146"/>
      <c r="G12" s="93"/>
      <c r="H12" s="93"/>
      <c r="I12" s="93"/>
      <c r="J12" s="93"/>
      <c r="K12" s="93"/>
      <c r="L12" s="93"/>
      <c r="M12" s="93"/>
      <c r="N12" s="93"/>
      <c r="O12" s="93"/>
      <c r="P12" s="161" t="s">
        <v>213</v>
      </c>
      <c r="Q12" s="162"/>
      <c r="R12" s="162"/>
      <c r="S12" s="162"/>
      <c r="T12" s="162"/>
      <c r="U12" s="162"/>
      <c r="V12" s="162"/>
      <c r="W12" s="162"/>
      <c r="X12" s="162"/>
      <c r="Y12" s="162"/>
      <c r="Z12" s="162"/>
      <c r="AA12" s="162"/>
      <c r="AB12" s="162"/>
      <c r="AC12" s="162"/>
      <c r="AD12" s="162"/>
      <c r="AE12" s="162"/>
      <c r="AF12" s="162"/>
      <c r="AG12" s="162"/>
      <c r="AH12" s="162"/>
      <c r="AI12" s="162"/>
      <c r="AJ12" s="163"/>
      <c r="AK12" s="164" t="s">
        <v>222</v>
      </c>
      <c r="AL12" s="165"/>
      <c r="AM12" s="165"/>
      <c r="AN12" s="165"/>
      <c r="AO12" s="60" t="s">
        <v>193</v>
      </c>
      <c r="AP12" s="165" t="s">
        <v>223</v>
      </c>
      <c r="AQ12" s="165"/>
      <c r="AR12" s="165"/>
      <c r="AS12" s="166"/>
      <c r="AT12" s="276"/>
    </row>
    <row r="13" spans="1:51" ht="15" customHeight="1">
      <c r="A13" s="100" t="s">
        <v>150</v>
      </c>
      <c r="B13" s="101"/>
      <c r="C13" s="140" t="s">
        <v>200</v>
      </c>
      <c r="D13" s="141"/>
      <c r="E13" s="111" t="s">
        <v>201</v>
      </c>
      <c r="F13" s="112"/>
      <c r="G13" s="142"/>
      <c r="H13" s="142"/>
      <c r="I13" s="142"/>
      <c r="J13" s="142"/>
      <c r="K13" s="142"/>
      <c r="L13" s="142"/>
      <c r="M13" s="142"/>
      <c r="N13" s="142"/>
      <c r="O13" s="142"/>
      <c r="P13" s="45"/>
      <c r="Q13" s="46"/>
      <c r="R13" s="208"/>
      <c r="S13" s="208"/>
      <c r="T13" s="208"/>
      <c r="U13" s="208"/>
      <c r="V13" s="47"/>
      <c r="W13" s="208"/>
      <c r="X13" s="208"/>
      <c r="Y13" s="208"/>
      <c r="Z13" s="208"/>
      <c r="AA13" s="208"/>
      <c r="AB13" s="208"/>
      <c r="AC13" s="208"/>
      <c r="AD13" s="208"/>
      <c r="AE13" s="208"/>
      <c r="AF13" s="208"/>
      <c r="AG13" s="208"/>
      <c r="AH13" s="208"/>
      <c r="AI13" s="208"/>
      <c r="AJ13" s="213"/>
      <c r="AK13" s="61"/>
      <c r="AL13" s="201"/>
      <c r="AM13" s="201"/>
      <c r="AN13" s="201"/>
      <c r="AO13" s="201"/>
      <c r="AP13" s="201"/>
      <c r="AQ13" s="201"/>
      <c r="AR13" s="201"/>
      <c r="AS13" s="62"/>
      <c r="AT13" s="277"/>
    </row>
    <row r="14" spans="1:51" ht="18" customHeight="1">
      <c r="A14" s="100"/>
      <c r="B14" s="101"/>
      <c r="C14" s="143" t="s">
        <v>202</v>
      </c>
      <c r="D14" s="144"/>
      <c r="E14" s="145" t="s">
        <v>203</v>
      </c>
      <c r="F14" s="146"/>
      <c r="G14" s="142"/>
      <c r="H14" s="142"/>
      <c r="I14" s="142"/>
      <c r="J14" s="142"/>
      <c r="K14" s="142"/>
      <c r="L14" s="142"/>
      <c r="M14" s="142"/>
      <c r="N14" s="142"/>
      <c r="O14" s="142"/>
      <c r="P14" s="202"/>
      <c r="Q14" s="203"/>
      <c r="R14" s="203"/>
      <c r="S14" s="203"/>
      <c r="T14" s="203"/>
      <c r="U14" s="203"/>
      <c r="V14" s="203"/>
      <c r="W14" s="203"/>
      <c r="X14" s="203"/>
      <c r="Y14" s="203"/>
      <c r="Z14" s="203"/>
      <c r="AA14" s="203"/>
      <c r="AB14" s="203"/>
      <c r="AC14" s="203"/>
      <c r="AD14" s="203"/>
      <c r="AE14" s="203"/>
      <c r="AF14" s="203"/>
      <c r="AG14" s="203"/>
      <c r="AH14" s="203"/>
      <c r="AI14" s="203"/>
      <c r="AJ14" s="204"/>
      <c r="AK14" s="205"/>
      <c r="AL14" s="206"/>
      <c r="AM14" s="206"/>
      <c r="AN14" s="206"/>
      <c r="AO14" s="63"/>
      <c r="AP14" s="206"/>
      <c r="AQ14" s="206"/>
      <c r="AR14" s="206"/>
      <c r="AS14" s="207"/>
      <c r="AT14" s="277"/>
    </row>
    <row r="15" spans="1:51" ht="15" customHeight="1">
      <c r="A15" s="154" t="s">
        <v>164</v>
      </c>
      <c r="B15" s="101"/>
      <c r="C15" s="140" t="s">
        <v>210</v>
      </c>
      <c r="D15" s="141"/>
      <c r="E15" s="111" t="s">
        <v>211</v>
      </c>
      <c r="F15" s="112"/>
      <c r="G15" s="142"/>
      <c r="H15" s="142"/>
      <c r="I15" s="142"/>
      <c r="J15" s="142"/>
      <c r="K15" s="142"/>
      <c r="L15" s="142"/>
      <c r="M15" s="142"/>
      <c r="N15" s="142"/>
      <c r="O15" s="142"/>
      <c r="P15" s="90" t="s">
        <v>70</v>
      </c>
      <c r="Q15" s="91"/>
      <c r="R15" s="109"/>
      <c r="S15" s="109"/>
      <c r="T15" s="109"/>
      <c r="U15" s="109"/>
      <c r="V15" s="49" t="s">
        <v>71</v>
      </c>
      <c r="W15" s="108"/>
      <c r="X15" s="108"/>
      <c r="Y15" s="108"/>
      <c r="Z15" s="108"/>
      <c r="AA15" s="108"/>
      <c r="AB15" s="108"/>
      <c r="AC15" s="108"/>
      <c r="AD15" s="108"/>
      <c r="AE15" s="108"/>
      <c r="AF15" s="108"/>
      <c r="AG15" s="108"/>
      <c r="AH15" s="108"/>
      <c r="AI15" s="108"/>
      <c r="AJ15" s="110"/>
      <c r="AK15" s="58" t="s">
        <v>191</v>
      </c>
      <c r="AL15" s="160" t="s">
        <v>218</v>
      </c>
      <c r="AM15" s="160"/>
      <c r="AN15" s="160"/>
      <c r="AO15" s="160"/>
      <c r="AP15" s="160"/>
      <c r="AQ15" s="160"/>
      <c r="AR15" s="160"/>
      <c r="AS15" s="59" t="s">
        <v>192</v>
      </c>
      <c r="AT15" s="276"/>
    </row>
    <row r="16" spans="1:51" ht="18" customHeight="1">
      <c r="A16" s="100"/>
      <c r="B16" s="101"/>
      <c r="C16" s="143" t="s">
        <v>212</v>
      </c>
      <c r="D16" s="144"/>
      <c r="E16" s="145" t="s">
        <v>203</v>
      </c>
      <c r="F16" s="146"/>
      <c r="G16" s="142"/>
      <c r="H16" s="142"/>
      <c r="I16" s="142"/>
      <c r="J16" s="142"/>
      <c r="K16" s="142"/>
      <c r="L16" s="142"/>
      <c r="M16" s="142"/>
      <c r="N16" s="142"/>
      <c r="O16" s="142"/>
      <c r="P16" s="161" t="s">
        <v>213</v>
      </c>
      <c r="Q16" s="162"/>
      <c r="R16" s="162"/>
      <c r="S16" s="162"/>
      <c r="T16" s="162"/>
      <c r="U16" s="162"/>
      <c r="V16" s="162"/>
      <c r="W16" s="162"/>
      <c r="X16" s="162"/>
      <c r="Y16" s="162"/>
      <c r="Z16" s="162"/>
      <c r="AA16" s="162"/>
      <c r="AB16" s="162"/>
      <c r="AC16" s="162"/>
      <c r="AD16" s="162"/>
      <c r="AE16" s="162"/>
      <c r="AF16" s="162"/>
      <c r="AG16" s="162"/>
      <c r="AH16" s="162"/>
      <c r="AI16" s="162"/>
      <c r="AJ16" s="163"/>
      <c r="AK16" s="164" t="s">
        <v>224</v>
      </c>
      <c r="AL16" s="165"/>
      <c r="AM16" s="165"/>
      <c r="AN16" s="165"/>
      <c r="AO16" s="60" t="s">
        <v>193</v>
      </c>
      <c r="AP16" s="165" t="s">
        <v>225</v>
      </c>
      <c r="AQ16" s="165"/>
      <c r="AR16" s="165"/>
      <c r="AS16" s="166"/>
      <c r="AT16" s="276"/>
    </row>
    <row r="17" spans="1:46">
      <c r="A17" s="100" t="s">
        <v>6</v>
      </c>
      <c r="B17" s="101"/>
      <c r="C17" s="175" t="str">
        <f>IF(P16="","",P16)</f>
        <v>千葉県船橋市芝山1-21-15</v>
      </c>
      <c r="D17" s="175"/>
      <c r="E17" s="175"/>
      <c r="F17" s="175"/>
      <c r="G17" s="175"/>
      <c r="H17" s="175"/>
      <c r="I17" s="175"/>
      <c r="J17" s="175"/>
      <c r="K17" s="175"/>
      <c r="L17" s="175"/>
      <c r="M17" s="175"/>
      <c r="N17" s="175"/>
      <c r="O17" s="175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100"/>
      <c r="B18" s="101"/>
      <c r="C18" s="175"/>
      <c r="D18" s="175"/>
      <c r="E18" s="175"/>
      <c r="F18" s="175"/>
      <c r="G18" s="175"/>
      <c r="H18" s="175"/>
      <c r="I18" s="175"/>
      <c r="J18" s="175"/>
      <c r="K18" s="175"/>
      <c r="L18" s="175"/>
      <c r="M18" s="175"/>
      <c r="N18" s="175"/>
      <c r="O18" s="175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100" t="s">
        <v>7</v>
      </c>
      <c r="B19" s="101"/>
      <c r="C19" s="175" t="str">
        <f>IF(AL15="","",AL15&amp;"-"&amp;AK16&amp;"-"&amp;AP16)</f>
        <v>090-8559-0702</v>
      </c>
      <c r="D19" s="175"/>
      <c r="E19" s="175"/>
      <c r="F19" s="175"/>
      <c r="G19" s="175"/>
      <c r="H19" s="175"/>
      <c r="I19" s="175"/>
      <c r="J19" s="175"/>
      <c r="K19" s="175"/>
      <c r="L19" s="175"/>
      <c r="M19" s="175"/>
      <c r="N19" s="175"/>
      <c r="O19" s="175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100"/>
      <c r="B20" s="101"/>
      <c r="C20" s="175"/>
      <c r="D20" s="175"/>
      <c r="E20" s="175"/>
      <c r="F20" s="175"/>
      <c r="G20" s="175"/>
      <c r="H20" s="175"/>
      <c r="I20" s="175"/>
      <c r="J20" s="175"/>
      <c r="K20" s="175"/>
      <c r="L20" s="175"/>
      <c r="M20" s="175"/>
      <c r="N20" s="175"/>
      <c r="O20" s="175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100" t="s">
        <v>151</v>
      </c>
      <c r="B21" s="101"/>
      <c r="C21" s="78"/>
      <c r="D21" s="79"/>
      <c r="E21" s="79"/>
      <c r="F21" s="79"/>
      <c r="G21" s="79"/>
      <c r="H21" s="79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02"/>
      <c r="B22" s="103"/>
      <c r="C22" s="80"/>
      <c r="D22" s="81"/>
      <c r="E22" s="81"/>
      <c r="F22" s="81"/>
      <c r="G22" s="81"/>
      <c r="H22" s="81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152" t="s">
        <v>196</v>
      </c>
      <c r="B23" s="151" t="s">
        <v>152</v>
      </c>
      <c r="C23" s="176" t="s">
        <v>171</v>
      </c>
      <c r="D23" s="177"/>
      <c r="E23" s="178" t="s">
        <v>172</v>
      </c>
      <c r="F23" s="179"/>
      <c r="G23" s="151" t="s">
        <v>153</v>
      </c>
      <c r="H23" s="151"/>
      <c r="I23" s="151" t="s">
        <v>154</v>
      </c>
      <c r="J23" s="151"/>
      <c r="K23" s="151"/>
      <c r="L23" s="151"/>
      <c r="M23" s="151" t="s">
        <v>155</v>
      </c>
      <c r="N23" s="151"/>
      <c r="O23" s="151"/>
      <c r="P23" s="245" t="s">
        <v>165</v>
      </c>
      <c r="Q23" s="151"/>
      <c r="R23" s="151"/>
      <c r="S23" s="151"/>
      <c r="T23" s="246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53"/>
      <c r="B24" s="101"/>
      <c r="C24" s="186" t="s">
        <v>169</v>
      </c>
      <c r="D24" s="187"/>
      <c r="E24" s="188" t="s">
        <v>170</v>
      </c>
      <c r="F24" s="189"/>
      <c r="G24" s="101"/>
      <c r="H24" s="101"/>
      <c r="I24" s="101"/>
      <c r="J24" s="101"/>
      <c r="K24" s="101"/>
      <c r="L24" s="101"/>
      <c r="M24" s="101"/>
      <c r="N24" s="101"/>
      <c r="O24" s="101"/>
      <c r="P24" s="101"/>
      <c r="Q24" s="101"/>
      <c r="R24" s="101"/>
      <c r="S24" s="101"/>
      <c r="T24" s="247"/>
      <c r="U24" s="1"/>
      <c r="V24" s="1"/>
      <c r="W24" s="1"/>
      <c r="X24" s="1"/>
      <c r="Y24" s="171" t="s">
        <v>166</v>
      </c>
      <c r="Z24" s="172"/>
      <c r="AA24" s="172"/>
      <c r="AB24" s="172"/>
      <c r="AC24" s="172"/>
      <c r="AD24" s="172"/>
      <c r="AE24" s="172"/>
      <c r="AF24" s="172"/>
      <c r="AG24" s="173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36">
        <v>1</v>
      </c>
      <c r="B25" s="174" t="s">
        <v>254</v>
      </c>
      <c r="C25" s="156" t="s">
        <v>226</v>
      </c>
      <c r="D25" s="157"/>
      <c r="E25" s="158" t="s">
        <v>227</v>
      </c>
      <c r="F25" s="159"/>
      <c r="G25" s="122">
        <v>6</v>
      </c>
      <c r="H25" s="118"/>
      <c r="I25" s="116" t="s">
        <v>255</v>
      </c>
      <c r="J25" s="131"/>
      <c r="K25" s="131"/>
      <c r="L25" s="132"/>
      <c r="M25" s="122">
        <v>513459832</v>
      </c>
      <c r="N25" s="117"/>
      <c r="O25" s="118"/>
      <c r="P25" s="122">
        <v>149</v>
      </c>
      <c r="Q25" s="117"/>
      <c r="R25" s="117"/>
      <c r="S25" s="117"/>
      <c r="T25" s="123"/>
      <c r="U25" s="1"/>
      <c r="V25" s="1"/>
      <c r="W25" s="1"/>
      <c r="X25" s="1"/>
      <c r="Y25" s="125">
        <v>10</v>
      </c>
      <c r="Z25" s="126"/>
      <c r="AA25" s="126"/>
      <c r="AB25" s="126"/>
      <c r="AC25" s="126"/>
      <c r="AD25" s="126"/>
      <c r="AE25" s="126"/>
      <c r="AF25" s="126"/>
      <c r="AG25" s="127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37"/>
      <c r="B26" s="139"/>
      <c r="C26" s="147" t="s">
        <v>228</v>
      </c>
      <c r="D26" s="168"/>
      <c r="E26" s="169" t="s">
        <v>229</v>
      </c>
      <c r="F26" s="170"/>
      <c r="G26" s="119"/>
      <c r="H26" s="121"/>
      <c r="I26" s="133"/>
      <c r="J26" s="134"/>
      <c r="K26" s="134"/>
      <c r="L26" s="135"/>
      <c r="M26" s="119"/>
      <c r="N26" s="120"/>
      <c r="O26" s="121"/>
      <c r="P26" s="119"/>
      <c r="Q26" s="120"/>
      <c r="R26" s="120"/>
      <c r="S26" s="120"/>
      <c r="T26" s="124"/>
      <c r="U26" s="1"/>
      <c r="V26" s="1"/>
      <c r="W26" s="1"/>
      <c r="X26" s="1"/>
      <c r="Y26" s="128"/>
      <c r="Z26" s="129"/>
      <c r="AA26" s="129"/>
      <c r="AB26" s="129"/>
      <c r="AC26" s="129"/>
      <c r="AD26" s="129"/>
      <c r="AE26" s="129"/>
      <c r="AF26" s="129"/>
      <c r="AG26" s="130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36">
        <v>2</v>
      </c>
      <c r="B27" s="138">
        <v>2</v>
      </c>
      <c r="C27" s="156" t="s">
        <v>230</v>
      </c>
      <c r="D27" s="157"/>
      <c r="E27" s="158" t="s">
        <v>231</v>
      </c>
      <c r="F27" s="159"/>
      <c r="G27" s="122">
        <v>6</v>
      </c>
      <c r="H27" s="118"/>
      <c r="I27" s="116" t="s">
        <v>256</v>
      </c>
      <c r="J27" s="131"/>
      <c r="K27" s="131"/>
      <c r="L27" s="132"/>
      <c r="M27" s="122">
        <v>513459893</v>
      </c>
      <c r="N27" s="117"/>
      <c r="O27" s="118"/>
      <c r="P27" s="122">
        <v>141</v>
      </c>
      <c r="Q27" s="117"/>
      <c r="R27" s="117"/>
      <c r="S27" s="117"/>
      <c r="T27" s="123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37"/>
      <c r="B28" s="139"/>
      <c r="C28" s="167" t="s">
        <v>232</v>
      </c>
      <c r="D28" s="168"/>
      <c r="E28" s="169" t="s">
        <v>233</v>
      </c>
      <c r="F28" s="170"/>
      <c r="G28" s="119"/>
      <c r="H28" s="121"/>
      <c r="I28" s="133"/>
      <c r="J28" s="134"/>
      <c r="K28" s="134"/>
      <c r="L28" s="135"/>
      <c r="M28" s="119"/>
      <c r="N28" s="120"/>
      <c r="O28" s="121"/>
      <c r="P28" s="119"/>
      <c r="Q28" s="120"/>
      <c r="R28" s="120"/>
      <c r="S28" s="120"/>
      <c r="T28" s="124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36">
        <v>3</v>
      </c>
      <c r="B29" s="138">
        <v>3</v>
      </c>
      <c r="C29" s="156" t="s">
        <v>234</v>
      </c>
      <c r="D29" s="157"/>
      <c r="E29" s="158" t="s">
        <v>235</v>
      </c>
      <c r="F29" s="159"/>
      <c r="G29" s="122">
        <v>6</v>
      </c>
      <c r="H29" s="118"/>
      <c r="I29" s="116" t="s">
        <v>257</v>
      </c>
      <c r="J29" s="131"/>
      <c r="K29" s="131"/>
      <c r="L29" s="132"/>
      <c r="M29" s="122">
        <v>513554137</v>
      </c>
      <c r="N29" s="117"/>
      <c r="O29" s="118"/>
      <c r="P29" s="122">
        <v>148</v>
      </c>
      <c r="Q29" s="117"/>
      <c r="R29" s="117"/>
      <c r="S29" s="117"/>
      <c r="T29" s="123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37"/>
      <c r="B30" s="139"/>
      <c r="C30" s="167" t="s">
        <v>236</v>
      </c>
      <c r="D30" s="168"/>
      <c r="E30" s="169" t="s">
        <v>237</v>
      </c>
      <c r="F30" s="170"/>
      <c r="G30" s="119"/>
      <c r="H30" s="121"/>
      <c r="I30" s="133"/>
      <c r="J30" s="134"/>
      <c r="K30" s="134"/>
      <c r="L30" s="135"/>
      <c r="M30" s="119"/>
      <c r="N30" s="120"/>
      <c r="O30" s="121"/>
      <c r="P30" s="119"/>
      <c r="Q30" s="120"/>
      <c r="R30" s="120"/>
      <c r="S30" s="120"/>
      <c r="T30" s="124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36">
        <v>4</v>
      </c>
      <c r="B31" s="138">
        <v>4</v>
      </c>
      <c r="C31" s="156" t="s">
        <v>238</v>
      </c>
      <c r="D31" s="157"/>
      <c r="E31" s="158" t="s">
        <v>239</v>
      </c>
      <c r="F31" s="159"/>
      <c r="G31" s="122">
        <v>6</v>
      </c>
      <c r="H31" s="118"/>
      <c r="I31" s="116" t="s">
        <v>256</v>
      </c>
      <c r="J31" s="131"/>
      <c r="K31" s="131"/>
      <c r="L31" s="132"/>
      <c r="M31" s="122">
        <v>515877587</v>
      </c>
      <c r="N31" s="117"/>
      <c r="O31" s="118"/>
      <c r="P31" s="122">
        <v>142</v>
      </c>
      <c r="Q31" s="117"/>
      <c r="R31" s="117"/>
      <c r="S31" s="117"/>
      <c r="T31" s="123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37"/>
      <c r="B32" s="139"/>
      <c r="C32" s="167" t="s">
        <v>240</v>
      </c>
      <c r="D32" s="168"/>
      <c r="E32" s="169" t="s">
        <v>241</v>
      </c>
      <c r="F32" s="170"/>
      <c r="G32" s="119"/>
      <c r="H32" s="121"/>
      <c r="I32" s="133"/>
      <c r="J32" s="134"/>
      <c r="K32" s="134"/>
      <c r="L32" s="135"/>
      <c r="M32" s="119"/>
      <c r="N32" s="120"/>
      <c r="O32" s="121"/>
      <c r="P32" s="119"/>
      <c r="Q32" s="120"/>
      <c r="R32" s="120"/>
      <c r="S32" s="120"/>
      <c r="T32" s="124"/>
      <c r="U32" s="1"/>
      <c r="V32" s="1"/>
      <c r="W32" s="1"/>
      <c r="X32" s="1"/>
      <c r="Y32" s="171" t="s">
        <v>195</v>
      </c>
      <c r="Z32" s="172"/>
      <c r="AA32" s="172"/>
      <c r="AB32" s="172"/>
      <c r="AC32" s="172"/>
      <c r="AD32" s="172"/>
      <c r="AE32" s="172"/>
      <c r="AF32" s="172"/>
      <c r="AG32" s="173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36">
        <v>5</v>
      </c>
      <c r="B33" s="138">
        <v>5</v>
      </c>
      <c r="C33" s="156" t="s">
        <v>242</v>
      </c>
      <c r="D33" s="157"/>
      <c r="E33" s="158" t="s">
        <v>243</v>
      </c>
      <c r="F33" s="159"/>
      <c r="G33" s="122">
        <v>6</v>
      </c>
      <c r="H33" s="118"/>
      <c r="I33" s="116" t="s">
        <v>258</v>
      </c>
      <c r="J33" s="131"/>
      <c r="K33" s="131"/>
      <c r="L33" s="132"/>
      <c r="M33" s="122">
        <v>516821950</v>
      </c>
      <c r="N33" s="117"/>
      <c r="O33" s="118"/>
      <c r="P33" s="122">
        <v>141</v>
      </c>
      <c r="Q33" s="117"/>
      <c r="R33" s="117"/>
      <c r="S33" s="117"/>
      <c r="T33" s="123"/>
      <c r="U33" s="1"/>
      <c r="V33" s="1"/>
      <c r="W33" s="1"/>
      <c r="X33" s="1"/>
      <c r="Y33" s="239">
        <v>1</v>
      </c>
      <c r="Z33" s="240"/>
      <c r="AA33" s="240"/>
      <c r="AB33" s="240"/>
      <c r="AC33" s="240"/>
      <c r="AD33" s="240"/>
      <c r="AE33" s="240"/>
      <c r="AF33" s="240"/>
      <c r="AG33" s="24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37"/>
      <c r="B34" s="139"/>
      <c r="C34" s="167" t="s">
        <v>244</v>
      </c>
      <c r="D34" s="168"/>
      <c r="E34" s="169" t="s">
        <v>245</v>
      </c>
      <c r="F34" s="170"/>
      <c r="G34" s="119"/>
      <c r="H34" s="121"/>
      <c r="I34" s="133"/>
      <c r="J34" s="134"/>
      <c r="K34" s="134"/>
      <c r="L34" s="135"/>
      <c r="M34" s="119"/>
      <c r="N34" s="120"/>
      <c r="O34" s="121"/>
      <c r="P34" s="119"/>
      <c r="Q34" s="120"/>
      <c r="R34" s="120"/>
      <c r="S34" s="120"/>
      <c r="T34" s="124"/>
      <c r="U34" s="1"/>
      <c r="V34" s="1"/>
      <c r="W34" s="1"/>
      <c r="X34" s="1"/>
      <c r="Y34" s="242"/>
      <c r="Z34" s="243"/>
      <c r="AA34" s="243"/>
      <c r="AB34" s="243"/>
      <c r="AC34" s="243"/>
      <c r="AD34" s="243"/>
      <c r="AE34" s="243"/>
      <c r="AF34" s="243"/>
      <c r="AG34" s="244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36">
        <v>6</v>
      </c>
      <c r="B35" s="138">
        <v>6</v>
      </c>
      <c r="C35" s="156" t="s">
        <v>246</v>
      </c>
      <c r="D35" s="157"/>
      <c r="E35" s="158" t="s">
        <v>247</v>
      </c>
      <c r="F35" s="159"/>
      <c r="G35" s="122">
        <v>6</v>
      </c>
      <c r="H35" s="118"/>
      <c r="I35" s="116" t="s">
        <v>257</v>
      </c>
      <c r="J35" s="131"/>
      <c r="K35" s="131"/>
      <c r="L35" s="132"/>
      <c r="M35" s="122">
        <v>516975460</v>
      </c>
      <c r="N35" s="117"/>
      <c r="O35" s="118"/>
      <c r="P35" s="122">
        <v>149</v>
      </c>
      <c r="Q35" s="117"/>
      <c r="R35" s="117"/>
      <c r="S35" s="117"/>
      <c r="T35" s="123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37"/>
      <c r="B36" s="139"/>
      <c r="C36" s="167" t="s">
        <v>248</v>
      </c>
      <c r="D36" s="168"/>
      <c r="E36" s="169" t="s">
        <v>249</v>
      </c>
      <c r="F36" s="170"/>
      <c r="G36" s="119"/>
      <c r="H36" s="121"/>
      <c r="I36" s="133"/>
      <c r="J36" s="134"/>
      <c r="K36" s="134"/>
      <c r="L36" s="135"/>
      <c r="M36" s="119"/>
      <c r="N36" s="120"/>
      <c r="O36" s="121"/>
      <c r="P36" s="119"/>
      <c r="Q36" s="120"/>
      <c r="R36" s="120"/>
      <c r="S36" s="120"/>
      <c r="T36" s="124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36">
        <v>7</v>
      </c>
      <c r="B37" s="138">
        <v>7</v>
      </c>
      <c r="C37" s="156" t="s">
        <v>250</v>
      </c>
      <c r="D37" s="157"/>
      <c r="E37" s="158" t="s">
        <v>251</v>
      </c>
      <c r="F37" s="159"/>
      <c r="G37" s="122">
        <v>3</v>
      </c>
      <c r="H37" s="118"/>
      <c r="I37" s="116" t="s">
        <v>257</v>
      </c>
      <c r="J37" s="131"/>
      <c r="K37" s="131"/>
      <c r="L37" s="132"/>
      <c r="M37" s="122">
        <v>516821944</v>
      </c>
      <c r="N37" s="117"/>
      <c r="O37" s="118"/>
      <c r="P37" s="122">
        <v>140</v>
      </c>
      <c r="Q37" s="117"/>
      <c r="R37" s="117"/>
      <c r="S37" s="117"/>
      <c r="T37" s="123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37"/>
      <c r="B38" s="139"/>
      <c r="C38" s="147" t="s">
        <v>252</v>
      </c>
      <c r="D38" s="148"/>
      <c r="E38" s="149" t="s">
        <v>253</v>
      </c>
      <c r="F38" s="150"/>
      <c r="G38" s="119"/>
      <c r="H38" s="121"/>
      <c r="I38" s="133"/>
      <c r="J38" s="134"/>
      <c r="K38" s="134"/>
      <c r="L38" s="135"/>
      <c r="M38" s="119"/>
      <c r="N38" s="120"/>
      <c r="O38" s="121"/>
      <c r="P38" s="119"/>
      <c r="Q38" s="120"/>
      <c r="R38" s="120"/>
      <c r="S38" s="120"/>
      <c r="T38" s="124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36">
        <v>8</v>
      </c>
      <c r="B39" s="138">
        <v>8</v>
      </c>
      <c r="C39" s="140" t="s">
        <v>259</v>
      </c>
      <c r="D39" s="141"/>
      <c r="E39" s="111" t="s">
        <v>260</v>
      </c>
      <c r="F39" s="112"/>
      <c r="G39" s="122">
        <v>6</v>
      </c>
      <c r="H39" s="118"/>
      <c r="I39" s="116" t="s">
        <v>263</v>
      </c>
      <c r="J39" s="131"/>
      <c r="K39" s="131"/>
      <c r="L39" s="132"/>
      <c r="M39" s="122">
        <v>519231025</v>
      </c>
      <c r="N39" s="117"/>
      <c r="O39" s="118"/>
      <c r="P39" s="122">
        <v>156</v>
      </c>
      <c r="Q39" s="117"/>
      <c r="R39" s="117"/>
      <c r="S39" s="117"/>
      <c r="T39" s="123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37"/>
      <c r="B40" s="139"/>
      <c r="C40" s="143" t="s">
        <v>261</v>
      </c>
      <c r="D40" s="144"/>
      <c r="E40" s="145" t="s">
        <v>262</v>
      </c>
      <c r="F40" s="146"/>
      <c r="G40" s="119"/>
      <c r="H40" s="121"/>
      <c r="I40" s="133"/>
      <c r="J40" s="134"/>
      <c r="K40" s="134"/>
      <c r="L40" s="135"/>
      <c r="M40" s="119"/>
      <c r="N40" s="120"/>
      <c r="O40" s="121"/>
      <c r="P40" s="119"/>
      <c r="Q40" s="120"/>
      <c r="R40" s="120"/>
      <c r="S40" s="120"/>
      <c r="T40" s="124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36">
        <v>9</v>
      </c>
      <c r="B41" s="138">
        <v>9</v>
      </c>
      <c r="C41" s="140" t="s">
        <v>271</v>
      </c>
      <c r="D41" s="141"/>
      <c r="E41" s="111" t="s">
        <v>272</v>
      </c>
      <c r="F41" s="112"/>
      <c r="G41" s="122">
        <v>4</v>
      </c>
      <c r="H41" s="118"/>
      <c r="I41" s="116" t="s">
        <v>273</v>
      </c>
      <c r="J41" s="117"/>
      <c r="K41" s="117"/>
      <c r="L41" s="118"/>
      <c r="M41" s="122">
        <v>519696800</v>
      </c>
      <c r="N41" s="117"/>
      <c r="O41" s="118"/>
      <c r="P41" s="122">
        <v>138</v>
      </c>
      <c r="Q41" s="117"/>
      <c r="R41" s="117"/>
      <c r="S41" s="117"/>
      <c r="T41" s="123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37"/>
      <c r="B42" s="139"/>
      <c r="C42" s="143" t="s">
        <v>270</v>
      </c>
      <c r="D42" s="144"/>
      <c r="E42" s="145" t="s">
        <v>269</v>
      </c>
      <c r="F42" s="146"/>
      <c r="G42" s="119"/>
      <c r="H42" s="121"/>
      <c r="I42" s="119"/>
      <c r="J42" s="120"/>
      <c r="K42" s="120"/>
      <c r="L42" s="121"/>
      <c r="M42" s="119"/>
      <c r="N42" s="120"/>
      <c r="O42" s="121"/>
      <c r="P42" s="119"/>
      <c r="Q42" s="120"/>
      <c r="R42" s="120"/>
      <c r="S42" s="120"/>
      <c r="T42" s="124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36">
        <v>10</v>
      </c>
      <c r="B43" s="138">
        <v>10</v>
      </c>
      <c r="C43" s="140" t="s">
        <v>276</v>
      </c>
      <c r="D43" s="141"/>
      <c r="E43" s="111" t="s">
        <v>277</v>
      </c>
      <c r="F43" s="112"/>
      <c r="G43" s="122">
        <v>6</v>
      </c>
      <c r="H43" s="118"/>
      <c r="I43" s="116" t="s">
        <v>278</v>
      </c>
      <c r="J43" s="117"/>
      <c r="K43" s="117"/>
      <c r="L43" s="118"/>
      <c r="M43" s="122">
        <v>519736469</v>
      </c>
      <c r="N43" s="117"/>
      <c r="O43" s="118"/>
      <c r="P43" s="122">
        <v>159</v>
      </c>
      <c r="Q43" s="117"/>
      <c r="R43" s="117"/>
      <c r="S43" s="117"/>
      <c r="T43" s="123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37"/>
      <c r="B44" s="139"/>
      <c r="C44" s="143" t="s">
        <v>274</v>
      </c>
      <c r="D44" s="144"/>
      <c r="E44" s="145" t="s">
        <v>275</v>
      </c>
      <c r="F44" s="146"/>
      <c r="G44" s="119"/>
      <c r="H44" s="121"/>
      <c r="I44" s="119"/>
      <c r="J44" s="120"/>
      <c r="K44" s="120"/>
      <c r="L44" s="121"/>
      <c r="M44" s="119"/>
      <c r="N44" s="120"/>
      <c r="O44" s="121"/>
      <c r="P44" s="119"/>
      <c r="Q44" s="120"/>
      <c r="R44" s="120"/>
      <c r="S44" s="120"/>
      <c r="T44" s="124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36">
        <v>11</v>
      </c>
      <c r="B45" s="138"/>
      <c r="C45" s="195"/>
      <c r="D45" s="141"/>
      <c r="E45" s="141"/>
      <c r="F45" s="112"/>
      <c r="G45" s="122"/>
      <c r="H45" s="118"/>
      <c r="I45" s="122"/>
      <c r="J45" s="117"/>
      <c r="K45" s="117"/>
      <c r="L45" s="118"/>
      <c r="M45" s="122"/>
      <c r="N45" s="117"/>
      <c r="O45" s="118"/>
      <c r="P45" s="122"/>
      <c r="Q45" s="117"/>
      <c r="R45" s="117"/>
      <c r="S45" s="117"/>
      <c r="T45" s="123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37"/>
      <c r="B46" s="139"/>
      <c r="C46" s="228"/>
      <c r="D46" s="144"/>
      <c r="E46" s="144"/>
      <c r="F46" s="146"/>
      <c r="G46" s="119"/>
      <c r="H46" s="121"/>
      <c r="I46" s="119"/>
      <c r="J46" s="120"/>
      <c r="K46" s="120"/>
      <c r="L46" s="121"/>
      <c r="M46" s="119"/>
      <c r="N46" s="120"/>
      <c r="O46" s="121"/>
      <c r="P46" s="119"/>
      <c r="Q46" s="120"/>
      <c r="R46" s="120"/>
      <c r="S46" s="120"/>
      <c r="T46" s="124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36">
        <v>12</v>
      </c>
      <c r="B47" s="138"/>
      <c r="C47" s="195"/>
      <c r="D47" s="141"/>
      <c r="E47" s="141"/>
      <c r="F47" s="112"/>
      <c r="G47" s="122"/>
      <c r="H47" s="118"/>
      <c r="I47" s="122"/>
      <c r="J47" s="117"/>
      <c r="K47" s="117"/>
      <c r="L47" s="118"/>
      <c r="M47" s="122"/>
      <c r="N47" s="117"/>
      <c r="O47" s="118"/>
      <c r="P47" s="122"/>
      <c r="Q47" s="117"/>
      <c r="R47" s="117"/>
      <c r="S47" s="117"/>
      <c r="T47" s="123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93"/>
      <c r="B48" s="194"/>
      <c r="C48" s="196"/>
      <c r="D48" s="197"/>
      <c r="E48" s="197"/>
      <c r="F48" s="198"/>
      <c r="G48" s="190"/>
      <c r="H48" s="191"/>
      <c r="I48" s="190"/>
      <c r="J48" s="192"/>
      <c r="K48" s="192"/>
      <c r="L48" s="191"/>
      <c r="M48" s="190"/>
      <c r="N48" s="192"/>
      <c r="O48" s="191"/>
      <c r="P48" s="190"/>
      <c r="Q48" s="192"/>
      <c r="R48" s="192"/>
      <c r="S48" s="192"/>
      <c r="T48" s="220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258">
        <v>13</v>
      </c>
      <c r="B49" s="259"/>
      <c r="C49" s="261"/>
      <c r="D49" s="262"/>
      <c r="E49" s="262"/>
      <c r="F49" s="263"/>
      <c r="G49" s="250"/>
      <c r="H49" s="252"/>
      <c r="I49" s="250"/>
      <c r="J49" s="251"/>
      <c r="K49" s="251"/>
      <c r="L49" s="252"/>
      <c r="M49" s="250"/>
      <c r="N49" s="251"/>
      <c r="O49" s="252"/>
      <c r="P49" s="250"/>
      <c r="Q49" s="251"/>
      <c r="R49" s="251"/>
      <c r="S49" s="251"/>
      <c r="T49" s="256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100"/>
      <c r="B50" s="260"/>
      <c r="C50" s="264"/>
      <c r="D50" s="265"/>
      <c r="E50" s="265"/>
      <c r="F50" s="266"/>
      <c r="G50" s="253"/>
      <c r="H50" s="255"/>
      <c r="I50" s="253"/>
      <c r="J50" s="254"/>
      <c r="K50" s="254"/>
      <c r="L50" s="255"/>
      <c r="M50" s="253"/>
      <c r="N50" s="254"/>
      <c r="O50" s="255"/>
      <c r="P50" s="253"/>
      <c r="Q50" s="254"/>
      <c r="R50" s="254"/>
      <c r="S50" s="254"/>
      <c r="T50" s="257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100">
        <v>14</v>
      </c>
      <c r="B51" s="259"/>
      <c r="C51" s="261"/>
      <c r="D51" s="262"/>
      <c r="E51" s="262"/>
      <c r="F51" s="263"/>
      <c r="G51" s="250"/>
      <c r="H51" s="252"/>
      <c r="I51" s="250"/>
      <c r="J51" s="251"/>
      <c r="K51" s="251"/>
      <c r="L51" s="252"/>
      <c r="M51" s="250"/>
      <c r="N51" s="251"/>
      <c r="O51" s="252"/>
      <c r="P51" s="250"/>
      <c r="Q51" s="251"/>
      <c r="R51" s="251"/>
      <c r="S51" s="251"/>
      <c r="T51" s="256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02"/>
      <c r="B52" s="271"/>
      <c r="C52" s="272"/>
      <c r="D52" s="273"/>
      <c r="E52" s="273"/>
      <c r="F52" s="274"/>
      <c r="G52" s="267"/>
      <c r="H52" s="268"/>
      <c r="I52" s="267"/>
      <c r="J52" s="269"/>
      <c r="K52" s="269"/>
      <c r="L52" s="268"/>
      <c r="M52" s="267"/>
      <c r="N52" s="269"/>
      <c r="O52" s="268"/>
      <c r="P52" s="267"/>
      <c r="Q52" s="269"/>
      <c r="R52" s="269"/>
      <c r="S52" s="269"/>
      <c r="T52" s="270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180" t="s">
        <v>168</v>
      </c>
      <c r="B54" s="181"/>
      <c r="C54" s="181"/>
      <c r="D54" s="181"/>
      <c r="E54" s="181"/>
      <c r="F54" s="181"/>
      <c r="G54" s="181"/>
      <c r="H54" s="181"/>
      <c r="I54" s="181"/>
      <c r="J54" s="181"/>
      <c r="K54" s="181"/>
      <c r="L54" s="181"/>
      <c r="M54" s="181"/>
      <c r="N54" s="181"/>
      <c r="O54" s="181"/>
      <c r="P54" s="181"/>
      <c r="Q54" s="181"/>
      <c r="R54" s="181"/>
      <c r="S54" s="181"/>
      <c r="T54" s="182"/>
      <c r="U54" s="22"/>
      <c r="V54" s="209" t="s">
        <v>186</v>
      </c>
      <c r="W54" s="210"/>
      <c r="X54" s="210"/>
      <c r="Y54" s="210"/>
      <c r="Z54" s="210"/>
      <c r="AA54" s="210"/>
      <c r="AB54" s="210"/>
      <c r="AC54" s="210"/>
      <c r="AD54" s="210"/>
      <c r="AE54" s="210"/>
      <c r="AF54" s="211"/>
      <c r="AG54" s="212"/>
      <c r="AH54" s="212"/>
      <c r="AI54" s="212"/>
      <c r="AJ54" s="212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83" t="s">
        <v>264</v>
      </c>
      <c r="B55" s="184"/>
      <c r="C55" s="184"/>
      <c r="D55" s="184"/>
      <c r="E55" s="184"/>
      <c r="F55" s="184"/>
      <c r="G55" s="184"/>
      <c r="H55" s="184"/>
      <c r="I55" s="184"/>
      <c r="J55" s="184"/>
      <c r="K55" s="184"/>
      <c r="L55" s="184"/>
      <c r="M55" s="184"/>
      <c r="N55" s="184"/>
      <c r="O55" s="184"/>
      <c r="P55" s="184"/>
      <c r="Q55" s="184"/>
      <c r="R55" s="184"/>
      <c r="S55" s="184"/>
      <c r="T55" s="185"/>
      <c r="U55" s="22"/>
      <c r="V55" s="278">
        <f>LEN(A55)</f>
        <v>27</v>
      </c>
      <c r="W55" s="279"/>
      <c r="X55" s="279"/>
      <c r="Y55" s="279"/>
      <c r="Z55" s="279"/>
      <c r="AA55" s="279"/>
      <c r="AB55" s="279"/>
      <c r="AC55" s="279"/>
      <c r="AD55" s="279"/>
      <c r="AE55" s="279"/>
      <c r="AF55" s="280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showGridLines="0" view="pageBreakPreview" zoomScaleNormal="100" workbookViewId="0">
      <selection activeCell="W49" sqref="W49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97" t="s">
        <v>24</v>
      </c>
      <c r="B1" s="297"/>
      <c r="C1" s="297"/>
      <c r="D1" s="297"/>
      <c r="E1" s="297"/>
      <c r="F1" s="297"/>
      <c r="G1" s="297"/>
      <c r="H1" s="297"/>
      <c r="I1" s="297"/>
      <c r="J1" s="297"/>
      <c r="K1" s="297"/>
      <c r="L1" s="297"/>
      <c r="M1" s="297"/>
      <c r="N1" s="297"/>
      <c r="O1" s="297"/>
    </row>
    <row r="2" spans="1:15">
      <c r="A2" s="281" t="s">
        <v>0</v>
      </c>
      <c r="B2" s="281"/>
      <c r="C2" s="284" t="str">
        <f>IF(入力!C3="","",入力!C3)</f>
        <v>浦安SVC</v>
      </c>
      <c r="D2" s="284"/>
      <c r="E2" s="284"/>
      <c r="F2" s="284"/>
      <c r="G2" s="284"/>
      <c r="H2" s="284"/>
      <c r="I2" s="284"/>
      <c r="J2" s="281" t="str">
        <f>IF(入力!J3="","",入力!J3)</f>
        <v/>
      </c>
      <c r="K2" s="281"/>
      <c r="L2" s="281"/>
      <c r="M2" s="281"/>
      <c r="N2" s="281"/>
      <c r="O2" s="281"/>
    </row>
    <row r="3" spans="1:15">
      <c r="A3" s="281"/>
      <c r="B3" s="281"/>
      <c r="C3" s="284"/>
      <c r="D3" s="284"/>
      <c r="E3" s="284"/>
      <c r="F3" s="284"/>
      <c r="G3" s="284"/>
      <c r="H3" s="284"/>
      <c r="I3" s="284"/>
      <c r="J3" s="281"/>
      <c r="K3" s="281"/>
      <c r="L3" s="281"/>
      <c r="M3" s="281"/>
      <c r="N3" s="281"/>
      <c r="O3" s="281"/>
    </row>
    <row r="4" spans="1:15" ht="15" customHeight="1">
      <c r="A4" s="281" t="s">
        <v>13</v>
      </c>
      <c r="B4" s="281"/>
      <c r="C4" s="285">
        <f>IF(入力!C4="","",IF(入力!C5="",入力!C4,入力!C4&amp;"　　"&amp;入力!C5))</f>
        <v>430738278</v>
      </c>
      <c r="D4" s="286"/>
      <c r="E4" s="286"/>
      <c r="F4" s="286"/>
      <c r="G4" s="286"/>
      <c r="H4" s="286"/>
      <c r="I4" s="286"/>
      <c r="J4" s="2"/>
      <c r="K4" s="2"/>
      <c r="L4" s="2"/>
      <c r="M4" s="2"/>
      <c r="N4" s="2"/>
      <c r="O4" s="3"/>
    </row>
    <row r="5" spans="1:15" ht="15" customHeight="1">
      <c r="A5" s="281"/>
      <c r="B5" s="281"/>
      <c r="C5" s="287"/>
      <c r="D5" s="288"/>
      <c r="E5" s="288"/>
      <c r="F5" s="288"/>
      <c r="G5" s="288"/>
      <c r="H5" s="288"/>
      <c r="I5" s="288"/>
      <c r="J5" s="289" t="s">
        <v>23</v>
      </c>
      <c r="K5" s="289"/>
      <c r="L5" s="289"/>
      <c r="M5" s="289"/>
      <c r="N5" s="289"/>
      <c r="O5" s="290"/>
    </row>
    <row r="6" spans="1:15" ht="12" customHeight="1">
      <c r="A6" s="281" t="s">
        <v>1</v>
      </c>
      <c r="B6" s="281"/>
      <c r="C6" s="293" t="str">
        <f>IF(入力!C8="","",入力!C8&amp;"　"&amp;入力!E8)</f>
        <v>小野寺　豊</v>
      </c>
      <c r="D6" s="294"/>
      <c r="E6" s="294"/>
      <c r="F6" s="294"/>
      <c r="G6" s="282" t="s">
        <v>17</v>
      </c>
      <c r="H6" s="282"/>
      <c r="I6" s="282"/>
      <c r="J6" s="282" t="s">
        <v>14</v>
      </c>
      <c r="K6" s="282"/>
      <c r="L6" s="282"/>
      <c r="M6" s="282" t="s">
        <v>15</v>
      </c>
      <c r="N6" s="282"/>
      <c r="O6" s="282"/>
    </row>
    <row r="7" spans="1:15" ht="13.5" customHeight="1">
      <c r="A7" s="281"/>
      <c r="B7" s="281"/>
      <c r="C7" s="298"/>
      <c r="D7" s="299"/>
      <c r="E7" s="299"/>
      <c r="F7" s="299"/>
      <c r="G7" s="283">
        <f>IF(入力!G7="","",入力!G7)</f>
        <v>507272173</v>
      </c>
      <c r="H7" s="283"/>
      <c r="I7" s="283"/>
      <c r="J7" s="283">
        <f>IF(入力!J7="","",入力!J7)</f>
        <v>21063</v>
      </c>
      <c r="K7" s="283"/>
      <c r="L7" s="283"/>
      <c r="M7" s="283">
        <f>IF(入力!M7="","",入力!M7)</f>
        <v>330455</v>
      </c>
      <c r="N7" s="283"/>
      <c r="O7" s="283"/>
    </row>
    <row r="8" spans="1:15" ht="13.5" customHeight="1">
      <c r="A8" s="281"/>
      <c r="B8" s="281"/>
      <c r="C8" s="295"/>
      <c r="D8" s="296"/>
      <c r="E8" s="296"/>
      <c r="F8" s="296"/>
      <c r="G8" s="283"/>
      <c r="H8" s="283"/>
      <c r="I8" s="283"/>
      <c r="J8" s="283"/>
      <c r="K8" s="283"/>
      <c r="L8" s="283"/>
      <c r="M8" s="283"/>
      <c r="N8" s="283"/>
      <c r="O8" s="283"/>
    </row>
    <row r="9" spans="1:15" ht="14.45" customHeight="1">
      <c r="A9" s="281" t="s">
        <v>2</v>
      </c>
      <c r="B9" s="281"/>
      <c r="C9" s="293" t="str">
        <f>IF(入力!C10="","",入力!C10&amp;"　"&amp;入力!E10)</f>
        <v>渡部　淳</v>
      </c>
      <c r="D9" s="294"/>
      <c r="E9" s="294"/>
      <c r="F9" s="294"/>
      <c r="G9" s="283">
        <f>IF(入力!G9="","",入力!G9)</f>
        <v>507252849</v>
      </c>
      <c r="H9" s="283"/>
      <c r="I9" s="283"/>
      <c r="J9" s="283">
        <f>IF(入力!J9="","",入力!J9)</f>
        <v>21064</v>
      </c>
      <c r="K9" s="283"/>
      <c r="L9" s="283"/>
      <c r="M9" s="283" t="str">
        <f>IF(入力!M9="","",入力!M9)</f>
        <v/>
      </c>
      <c r="N9" s="283"/>
      <c r="O9" s="283"/>
    </row>
    <row r="10" spans="1:15" ht="14.45" customHeight="1">
      <c r="A10" s="281"/>
      <c r="B10" s="281"/>
      <c r="C10" s="295"/>
      <c r="D10" s="296"/>
      <c r="E10" s="296"/>
      <c r="F10" s="296"/>
      <c r="G10" s="283"/>
      <c r="H10" s="283"/>
      <c r="I10" s="283"/>
      <c r="J10" s="283"/>
      <c r="K10" s="283"/>
      <c r="L10" s="283"/>
      <c r="M10" s="283"/>
      <c r="N10" s="283"/>
      <c r="O10" s="283"/>
    </row>
    <row r="11" spans="1:15" ht="14.45" customHeight="1">
      <c r="A11" s="281" t="s">
        <v>3</v>
      </c>
      <c r="B11" s="281"/>
      <c r="C11" s="293" t="str">
        <f>IF(入力!C12="","",入力!C12&amp;"　"&amp;入力!E12)</f>
        <v>小野寺　弥生</v>
      </c>
      <c r="D11" s="294"/>
      <c r="E11" s="294"/>
      <c r="F11" s="294"/>
      <c r="G11" s="283">
        <f>IF(入力!G11="","",入力!G11)</f>
        <v>507290436</v>
      </c>
      <c r="H11" s="283"/>
      <c r="I11" s="283"/>
      <c r="J11" s="283">
        <f>IF(入力!J11="","",入力!J11)</f>
        <v>22033</v>
      </c>
      <c r="K11" s="283"/>
      <c r="L11" s="283"/>
      <c r="M11" s="283" t="str">
        <f>IF(入力!M11="","",入力!M11)</f>
        <v/>
      </c>
      <c r="N11" s="283"/>
      <c r="O11" s="283"/>
    </row>
    <row r="12" spans="1:15" ht="14.45" customHeight="1">
      <c r="A12" s="281"/>
      <c r="B12" s="281"/>
      <c r="C12" s="295"/>
      <c r="D12" s="296"/>
      <c r="E12" s="296"/>
      <c r="F12" s="296"/>
      <c r="G12" s="283"/>
      <c r="H12" s="283"/>
      <c r="I12" s="283"/>
      <c r="J12" s="283"/>
      <c r="K12" s="283"/>
      <c r="L12" s="283"/>
      <c r="M12" s="283"/>
      <c r="N12" s="283"/>
      <c r="O12" s="283"/>
    </row>
    <row r="13" spans="1:15" ht="15" customHeight="1">
      <c r="A13" s="281" t="s">
        <v>4</v>
      </c>
      <c r="B13" s="281"/>
      <c r="C13" s="293" t="str">
        <f>IF(入力!C14="","",入力!C14&amp;"　"&amp;入力!E14)</f>
        <v>小野寺　豊</v>
      </c>
      <c r="D13" s="294"/>
      <c r="E13" s="294"/>
      <c r="F13" s="294"/>
      <c r="G13" s="142"/>
      <c r="H13" s="142"/>
      <c r="I13" s="142"/>
      <c r="J13" s="142"/>
      <c r="K13" s="142"/>
      <c r="L13" s="142"/>
      <c r="M13" s="142"/>
      <c r="N13" s="142"/>
      <c r="O13" s="142"/>
    </row>
    <row r="14" spans="1:15" ht="15" customHeight="1">
      <c r="A14" s="281"/>
      <c r="B14" s="281"/>
      <c r="C14" s="295"/>
      <c r="D14" s="296"/>
      <c r="E14" s="296"/>
      <c r="F14" s="296"/>
      <c r="G14" s="142"/>
      <c r="H14" s="142"/>
      <c r="I14" s="142"/>
      <c r="J14" s="142"/>
      <c r="K14" s="142"/>
      <c r="L14" s="142"/>
      <c r="M14" s="142"/>
      <c r="N14" s="142"/>
      <c r="O14" s="142"/>
    </row>
    <row r="15" spans="1:15" ht="15" customHeight="1">
      <c r="A15" s="281" t="s">
        <v>5</v>
      </c>
      <c r="B15" s="281"/>
      <c r="C15" s="293" t="str">
        <f>IF(入力!C16="","",入力!C16&amp;"　"&amp;入力!E16)</f>
        <v>小野寺　豊</v>
      </c>
      <c r="D15" s="294"/>
      <c r="E15" s="294"/>
      <c r="F15" s="291" t="s">
        <v>22</v>
      </c>
      <c r="G15" s="142"/>
      <c r="H15" s="142"/>
      <c r="I15" s="142"/>
      <c r="J15" s="142"/>
      <c r="K15" s="142"/>
      <c r="L15" s="142"/>
      <c r="M15" s="142"/>
      <c r="N15" s="142"/>
      <c r="O15" s="142"/>
    </row>
    <row r="16" spans="1:15" ht="15" customHeight="1">
      <c r="A16" s="281"/>
      <c r="B16" s="281"/>
      <c r="C16" s="295"/>
      <c r="D16" s="296"/>
      <c r="E16" s="296"/>
      <c r="F16" s="292"/>
      <c r="G16" s="142"/>
      <c r="H16" s="142"/>
      <c r="I16" s="142"/>
      <c r="J16" s="142"/>
      <c r="K16" s="142"/>
      <c r="L16" s="142"/>
      <c r="M16" s="142"/>
      <c r="N16" s="142"/>
      <c r="O16" s="142"/>
    </row>
    <row r="17" spans="1:15">
      <c r="A17" s="281" t="s">
        <v>6</v>
      </c>
      <c r="B17" s="281"/>
      <c r="C17" s="284" t="str">
        <f>IF(入力!C17="","",入力!C17&amp;"　"&amp;入力!E17)</f>
        <v>千葉県船橋市芝山1-21-15　</v>
      </c>
      <c r="D17" s="284"/>
      <c r="E17" s="284"/>
      <c r="F17" s="284"/>
      <c r="G17" s="284"/>
      <c r="H17" s="284"/>
      <c r="I17" s="284"/>
      <c r="J17" s="284"/>
      <c r="K17" s="284"/>
      <c r="L17" s="284"/>
      <c r="M17" s="284"/>
      <c r="N17" s="284"/>
      <c r="O17" s="284"/>
    </row>
    <row r="18" spans="1:15">
      <c r="A18" s="281"/>
      <c r="B18" s="281"/>
      <c r="C18" s="284"/>
      <c r="D18" s="284"/>
      <c r="E18" s="284"/>
      <c r="F18" s="284"/>
      <c r="G18" s="284"/>
      <c r="H18" s="284"/>
      <c r="I18" s="284"/>
      <c r="J18" s="284"/>
      <c r="K18" s="284"/>
      <c r="L18" s="284"/>
      <c r="M18" s="284"/>
      <c r="N18" s="284"/>
      <c r="O18" s="284"/>
    </row>
    <row r="19" spans="1:15" ht="14.45" customHeight="1">
      <c r="A19" s="281" t="s">
        <v>7</v>
      </c>
      <c r="B19" s="281"/>
      <c r="C19" s="284" t="str">
        <f>IF(入力!C19="","",入力!C19&amp;"　"&amp;入力!E19)</f>
        <v>090-8559-0702　</v>
      </c>
      <c r="D19" s="284"/>
      <c r="E19" s="284"/>
      <c r="F19" s="284"/>
      <c r="G19" s="284"/>
      <c r="H19" s="284"/>
      <c r="I19" s="284"/>
      <c r="J19" s="284"/>
      <c r="K19" s="284"/>
      <c r="L19" s="284"/>
      <c r="M19" s="284"/>
      <c r="N19" s="284"/>
      <c r="O19" s="284"/>
    </row>
    <row r="20" spans="1:15" ht="14.45" customHeight="1">
      <c r="A20" s="281"/>
      <c r="B20" s="281"/>
      <c r="C20" s="284"/>
      <c r="D20" s="284"/>
      <c r="E20" s="284"/>
      <c r="F20" s="284"/>
      <c r="G20" s="284"/>
      <c r="H20" s="284"/>
      <c r="I20" s="284"/>
      <c r="J20" s="284"/>
      <c r="K20" s="284"/>
      <c r="L20" s="284"/>
      <c r="M20" s="284"/>
      <c r="N20" s="284"/>
      <c r="O20" s="284"/>
    </row>
    <row r="21" spans="1:15" ht="14.45" customHeight="1">
      <c r="A21" s="281" t="s">
        <v>8</v>
      </c>
      <c r="B21" s="281"/>
      <c r="C21" s="284" t="str">
        <f>IF(入力!C21="","",入力!C21&amp;"－"&amp;入力!E21&amp;"－"&amp;入力!G21)</f>
        <v/>
      </c>
      <c r="D21" s="284"/>
      <c r="E21" s="284"/>
      <c r="F21" s="284"/>
      <c r="G21" s="284"/>
      <c r="H21" s="284"/>
      <c r="I21" s="284"/>
      <c r="J21" s="284"/>
      <c r="K21" s="284"/>
      <c r="L21" s="284"/>
      <c r="M21" s="284"/>
      <c r="N21" s="284"/>
      <c r="O21" s="284"/>
    </row>
    <row r="22" spans="1:15" ht="14.45" customHeight="1">
      <c r="A22" s="281"/>
      <c r="B22" s="281"/>
      <c r="C22" s="284"/>
      <c r="D22" s="284"/>
      <c r="E22" s="284"/>
      <c r="F22" s="284"/>
      <c r="G22" s="284"/>
      <c r="H22" s="284"/>
      <c r="I22" s="284"/>
      <c r="J22" s="284"/>
      <c r="K22" s="284"/>
      <c r="L22" s="284"/>
      <c r="M22" s="284"/>
      <c r="N22" s="284"/>
      <c r="O22" s="284"/>
    </row>
    <row r="23" spans="1:15">
      <c r="A23" s="281"/>
      <c r="B23" s="281" t="s">
        <v>9</v>
      </c>
      <c r="C23" s="281" t="s">
        <v>10</v>
      </c>
      <c r="D23" s="281"/>
      <c r="E23" s="281"/>
      <c r="F23" s="281"/>
      <c r="G23" s="281" t="s">
        <v>11</v>
      </c>
      <c r="H23" s="281"/>
      <c r="I23" s="281" t="s">
        <v>12</v>
      </c>
      <c r="J23" s="281"/>
      <c r="K23" s="281"/>
      <c r="L23" s="281"/>
      <c r="M23" s="281" t="s">
        <v>16</v>
      </c>
      <c r="N23" s="281"/>
      <c r="O23" s="281"/>
    </row>
    <row r="24" spans="1:15">
      <c r="A24" s="281"/>
      <c r="B24" s="281"/>
      <c r="C24" s="281"/>
      <c r="D24" s="281"/>
      <c r="E24" s="281"/>
      <c r="F24" s="281"/>
      <c r="G24" s="281"/>
      <c r="H24" s="281"/>
      <c r="I24" s="281"/>
      <c r="J24" s="281"/>
      <c r="K24" s="281"/>
      <c r="L24" s="281"/>
      <c r="M24" s="281"/>
      <c r="N24" s="281"/>
      <c r="O24" s="281"/>
    </row>
    <row r="25" spans="1:15" ht="18" customHeight="1">
      <c r="A25" s="281">
        <v>1</v>
      </c>
      <c r="B25" s="281" t="str">
        <f>IF(入力!B25="","",入力!B25)</f>
        <v>①</v>
      </c>
      <c r="C25" s="293" t="str">
        <f>IF(入力!C26="","",入力!C26&amp;"　"&amp;入力!E26)</f>
        <v>工藤　 匠生</v>
      </c>
      <c r="D25" s="294"/>
      <c r="E25" s="294"/>
      <c r="F25" s="294"/>
      <c r="G25" s="281">
        <f>IF(入力!G25="","",入力!G25)</f>
        <v>6</v>
      </c>
      <c r="H25" s="281" t="str">
        <f>IF(入力!H25="","",入力!H25)</f>
        <v/>
      </c>
      <c r="I25" s="281" t="str">
        <f>IF(入力!I25="","",入力!I25)</f>
        <v>市川市立新井小学校</v>
      </c>
      <c r="J25" s="281" t="str">
        <f>IF(入力!J25="","",入力!J25)</f>
        <v/>
      </c>
      <c r="K25" s="281" t="str">
        <f>IF(入力!K25="","",入力!K25)</f>
        <v/>
      </c>
      <c r="L25" s="281" t="str">
        <f>IF(入力!L25="","",入力!L25)</f>
        <v/>
      </c>
      <c r="M25" s="281">
        <f>IF(入力!M25="","",入力!M25)</f>
        <v>513459832</v>
      </c>
      <c r="N25" s="281" t="str">
        <f>IF(入力!N25="","",入力!N25)</f>
        <v/>
      </c>
      <c r="O25" s="281" t="str">
        <f>IF(入力!O25="","",入力!O25)</f>
        <v/>
      </c>
    </row>
    <row r="26" spans="1:15" ht="18" customHeight="1">
      <c r="A26" s="281"/>
      <c r="B26" s="281"/>
      <c r="C26" s="295"/>
      <c r="D26" s="296"/>
      <c r="E26" s="296"/>
      <c r="F26" s="296"/>
      <c r="G26" s="281"/>
      <c r="H26" s="281"/>
      <c r="I26" s="281"/>
      <c r="J26" s="281"/>
      <c r="K26" s="281"/>
      <c r="L26" s="281"/>
      <c r="M26" s="281"/>
      <c r="N26" s="281"/>
      <c r="O26" s="281"/>
    </row>
    <row r="27" spans="1:15" ht="18" customHeight="1">
      <c r="A27" s="281">
        <v>2</v>
      </c>
      <c r="B27" s="281">
        <f>IF(入力!B27="","",入力!B27)</f>
        <v>2</v>
      </c>
      <c r="C27" s="293" t="str">
        <f>IF(入力!C28="","",入力!C28&amp;"　"&amp;入力!E28)</f>
        <v xml:space="preserve"> 馬立　 秀一</v>
      </c>
      <c r="D27" s="294"/>
      <c r="E27" s="294"/>
      <c r="F27" s="294"/>
      <c r="G27" s="281">
        <f>IF(入力!G27="","",入力!G27)</f>
        <v>6</v>
      </c>
      <c r="H27" s="281" t="str">
        <f>IF(入力!H27="","",入力!H27)</f>
        <v/>
      </c>
      <c r="I27" s="281" t="str">
        <f>IF(入力!I27="","",入力!I27)</f>
        <v>浦安市立南小学校</v>
      </c>
      <c r="J27" s="281" t="str">
        <f>IF(入力!J27="","",入力!J27)</f>
        <v/>
      </c>
      <c r="K27" s="281" t="str">
        <f>IF(入力!K27="","",入力!K27)</f>
        <v/>
      </c>
      <c r="L27" s="281" t="str">
        <f>IF(入力!L27="","",入力!L27)</f>
        <v/>
      </c>
      <c r="M27" s="281">
        <f>IF(入力!M27="","",入力!M27)</f>
        <v>513459893</v>
      </c>
      <c r="N27" s="281" t="str">
        <f>IF(入力!N27="","",入力!N27)</f>
        <v/>
      </c>
      <c r="O27" s="281" t="str">
        <f>IF(入力!O27="","",入力!O27)</f>
        <v/>
      </c>
    </row>
    <row r="28" spans="1:15" ht="18" customHeight="1">
      <c r="A28" s="281"/>
      <c r="B28" s="281"/>
      <c r="C28" s="295"/>
      <c r="D28" s="296"/>
      <c r="E28" s="296"/>
      <c r="F28" s="296"/>
      <c r="G28" s="281"/>
      <c r="H28" s="281"/>
      <c r="I28" s="281"/>
      <c r="J28" s="281"/>
      <c r="K28" s="281"/>
      <c r="L28" s="281"/>
      <c r="M28" s="281"/>
      <c r="N28" s="281"/>
      <c r="O28" s="281"/>
    </row>
    <row r="29" spans="1:15" ht="18" customHeight="1">
      <c r="A29" s="281">
        <v>3</v>
      </c>
      <c r="B29" s="281">
        <f>IF(入力!B29="","",入力!B29)</f>
        <v>3</v>
      </c>
      <c r="C29" s="293" t="str">
        <f>IF(入力!C30="","",入力!C30&amp;"　"&amp;入力!E30)</f>
        <v>笈川　 颯人</v>
      </c>
      <c r="D29" s="294"/>
      <c r="E29" s="294"/>
      <c r="F29" s="294"/>
      <c r="G29" s="281">
        <f>IF(入力!G29="","",入力!G29)</f>
        <v>6</v>
      </c>
      <c r="H29" s="281" t="str">
        <f>IF(入力!H29="","",入力!H29)</f>
        <v/>
      </c>
      <c r="I29" s="281" t="str">
        <f>IF(入力!I29="","",入力!I29)</f>
        <v>浦安市立東野小学校</v>
      </c>
      <c r="J29" s="281" t="str">
        <f>IF(入力!J29="","",入力!J29)</f>
        <v/>
      </c>
      <c r="K29" s="281" t="str">
        <f>IF(入力!K29="","",入力!K29)</f>
        <v/>
      </c>
      <c r="L29" s="281" t="str">
        <f>IF(入力!L29="","",入力!L29)</f>
        <v/>
      </c>
      <c r="M29" s="281">
        <f>IF(入力!M29="","",入力!M29)</f>
        <v>513554137</v>
      </c>
      <c r="N29" s="281" t="str">
        <f>IF(入力!N29="","",入力!N29)</f>
        <v/>
      </c>
      <c r="O29" s="281" t="str">
        <f>IF(入力!O29="","",入力!O29)</f>
        <v/>
      </c>
    </row>
    <row r="30" spans="1:15" ht="18" customHeight="1">
      <c r="A30" s="281"/>
      <c r="B30" s="281"/>
      <c r="C30" s="295"/>
      <c r="D30" s="296"/>
      <c r="E30" s="296"/>
      <c r="F30" s="296"/>
      <c r="G30" s="281"/>
      <c r="H30" s="281"/>
      <c r="I30" s="281"/>
      <c r="J30" s="281"/>
      <c r="K30" s="281"/>
      <c r="L30" s="281"/>
      <c r="M30" s="281"/>
      <c r="N30" s="281"/>
      <c r="O30" s="281"/>
    </row>
    <row r="31" spans="1:15" ht="18" customHeight="1">
      <c r="A31" s="281">
        <v>4</v>
      </c>
      <c r="B31" s="281">
        <f>IF(入力!B31="","",入力!B31)</f>
        <v>4</v>
      </c>
      <c r="C31" s="293" t="str">
        <f>IF(入力!C32="","",入力!C32&amp;"　"&amp;入力!E32)</f>
        <v xml:space="preserve"> 平野　 晴</v>
      </c>
      <c r="D31" s="294"/>
      <c r="E31" s="294"/>
      <c r="F31" s="294"/>
      <c r="G31" s="281">
        <f>IF(入力!G31="","",入力!G31)</f>
        <v>6</v>
      </c>
      <c r="H31" s="281" t="str">
        <f>IF(入力!H31="","",入力!H31)</f>
        <v/>
      </c>
      <c r="I31" s="281" t="str">
        <f>IF(入力!I31="","",入力!I31)</f>
        <v>浦安市立南小学校</v>
      </c>
      <c r="J31" s="281" t="str">
        <f>IF(入力!J31="","",入力!J31)</f>
        <v/>
      </c>
      <c r="K31" s="281" t="str">
        <f>IF(入力!K31="","",入力!K31)</f>
        <v/>
      </c>
      <c r="L31" s="281" t="str">
        <f>IF(入力!L31="","",入力!L31)</f>
        <v/>
      </c>
      <c r="M31" s="281">
        <f>IF(入力!M31="","",入力!M31)</f>
        <v>515877587</v>
      </c>
      <c r="N31" s="281" t="str">
        <f>IF(入力!N31="","",入力!N31)</f>
        <v/>
      </c>
      <c r="O31" s="281" t="str">
        <f>IF(入力!O31="","",入力!O31)</f>
        <v/>
      </c>
    </row>
    <row r="32" spans="1:15" ht="18" customHeight="1">
      <c r="A32" s="281"/>
      <c r="B32" s="281"/>
      <c r="C32" s="295"/>
      <c r="D32" s="296"/>
      <c r="E32" s="296"/>
      <c r="F32" s="296"/>
      <c r="G32" s="281"/>
      <c r="H32" s="281"/>
      <c r="I32" s="281"/>
      <c r="J32" s="281"/>
      <c r="K32" s="281"/>
      <c r="L32" s="281"/>
      <c r="M32" s="281"/>
      <c r="N32" s="281"/>
      <c r="O32" s="281"/>
    </row>
    <row r="33" spans="1:15" ht="18" customHeight="1">
      <c r="A33" s="281">
        <v>5</v>
      </c>
      <c r="B33" s="281">
        <f>IF(入力!B33="","",入力!B33)</f>
        <v>5</v>
      </c>
      <c r="C33" s="293" t="str">
        <f>IF(入力!C34="","",入力!C34&amp;"　"&amp;入力!E34)</f>
        <v>西村　朋哉</v>
      </c>
      <c r="D33" s="294"/>
      <c r="E33" s="294"/>
      <c r="F33" s="294"/>
      <c r="G33" s="281">
        <f>IF(入力!G33="","",入力!G33)</f>
        <v>6</v>
      </c>
      <c r="H33" s="281" t="str">
        <f>IF(入力!H33="","",入力!H33)</f>
        <v/>
      </c>
      <c r="I33" s="281" t="str">
        <f>IF(入力!I33="","",入力!I33)</f>
        <v>市川市立新井小学校</v>
      </c>
      <c r="J33" s="281" t="str">
        <f>IF(入力!J33="","",入力!J33)</f>
        <v/>
      </c>
      <c r="K33" s="281" t="str">
        <f>IF(入力!K33="","",入力!K33)</f>
        <v/>
      </c>
      <c r="L33" s="281" t="str">
        <f>IF(入力!L33="","",入力!L33)</f>
        <v/>
      </c>
      <c r="M33" s="281">
        <f>IF(入力!M33="","",入力!M33)</f>
        <v>516821950</v>
      </c>
      <c r="N33" s="281" t="str">
        <f>IF(入力!N33="","",入力!N33)</f>
        <v/>
      </c>
      <c r="O33" s="281" t="str">
        <f>IF(入力!O33="","",入力!O33)</f>
        <v/>
      </c>
    </row>
    <row r="34" spans="1:15" ht="18" customHeight="1">
      <c r="A34" s="281"/>
      <c r="B34" s="281"/>
      <c r="C34" s="295"/>
      <c r="D34" s="296"/>
      <c r="E34" s="296"/>
      <c r="F34" s="296"/>
      <c r="G34" s="281"/>
      <c r="H34" s="281"/>
      <c r="I34" s="281"/>
      <c r="J34" s="281"/>
      <c r="K34" s="281"/>
      <c r="L34" s="281"/>
      <c r="M34" s="281"/>
      <c r="N34" s="281"/>
      <c r="O34" s="281"/>
    </row>
    <row r="35" spans="1:15" ht="18" customHeight="1">
      <c r="A35" s="281">
        <v>6</v>
      </c>
      <c r="B35" s="281">
        <f>IF(入力!B35="","",入力!B35)</f>
        <v>6</v>
      </c>
      <c r="C35" s="293" t="str">
        <f>IF(入力!C36="","",入力!C36&amp;"　"&amp;入力!E36)</f>
        <v>青木　 賢汰</v>
      </c>
      <c r="D35" s="294"/>
      <c r="E35" s="294"/>
      <c r="F35" s="294"/>
      <c r="G35" s="281">
        <f>IF(入力!G35="","",入力!G35)</f>
        <v>6</v>
      </c>
      <c r="H35" s="281" t="str">
        <f>IF(入力!H35="","",入力!H35)</f>
        <v/>
      </c>
      <c r="I35" s="281" t="str">
        <f>IF(入力!I35="","",入力!I35)</f>
        <v>浦安市立東野小学校</v>
      </c>
      <c r="J35" s="281" t="str">
        <f>IF(入力!J35="","",入力!J35)</f>
        <v/>
      </c>
      <c r="K35" s="281" t="str">
        <f>IF(入力!K35="","",入力!K35)</f>
        <v/>
      </c>
      <c r="L35" s="281" t="str">
        <f>IF(入力!L35="","",入力!L35)</f>
        <v/>
      </c>
      <c r="M35" s="281">
        <f>IF(入力!M35="","",入力!M35)</f>
        <v>516975460</v>
      </c>
      <c r="N35" s="281" t="str">
        <f>IF(入力!N35="","",入力!N35)</f>
        <v/>
      </c>
      <c r="O35" s="281" t="str">
        <f>IF(入力!O35="","",入力!O35)</f>
        <v/>
      </c>
    </row>
    <row r="36" spans="1:15" ht="18" customHeight="1">
      <c r="A36" s="281"/>
      <c r="B36" s="281"/>
      <c r="C36" s="295"/>
      <c r="D36" s="296"/>
      <c r="E36" s="296"/>
      <c r="F36" s="296"/>
      <c r="G36" s="281"/>
      <c r="H36" s="281"/>
      <c r="I36" s="281"/>
      <c r="J36" s="281"/>
      <c r="K36" s="281"/>
      <c r="L36" s="281"/>
      <c r="M36" s="281"/>
      <c r="N36" s="281"/>
      <c r="O36" s="281"/>
    </row>
    <row r="37" spans="1:15" ht="18" customHeight="1">
      <c r="A37" s="281">
        <v>7</v>
      </c>
      <c r="B37" s="281">
        <f>IF(入力!B37="","",入力!B37)</f>
        <v>7</v>
      </c>
      <c r="C37" s="293" t="str">
        <f>IF(入力!C38="","",入力!C38&amp;"　"&amp;入力!E38)</f>
        <v>伊藤　光</v>
      </c>
      <c r="D37" s="294"/>
      <c r="E37" s="294"/>
      <c r="F37" s="294"/>
      <c r="G37" s="281">
        <f>IF(入力!G37="","",入力!G37)</f>
        <v>3</v>
      </c>
      <c r="H37" s="281" t="str">
        <f>IF(入力!H37="","",入力!H37)</f>
        <v/>
      </c>
      <c r="I37" s="281" t="str">
        <f>IF(入力!I37="","",入力!I37)</f>
        <v>浦安市立東野小学校</v>
      </c>
      <c r="J37" s="281" t="str">
        <f>IF(入力!J37="","",入力!J37)</f>
        <v/>
      </c>
      <c r="K37" s="281" t="str">
        <f>IF(入力!K37="","",入力!K37)</f>
        <v/>
      </c>
      <c r="L37" s="281" t="str">
        <f>IF(入力!L37="","",入力!L37)</f>
        <v/>
      </c>
      <c r="M37" s="281">
        <f>IF(入力!M37="","",入力!M37)</f>
        <v>516821944</v>
      </c>
      <c r="N37" s="281" t="str">
        <f>IF(入力!N37="","",入力!N37)</f>
        <v/>
      </c>
      <c r="O37" s="281" t="str">
        <f>IF(入力!O37="","",入力!O37)</f>
        <v/>
      </c>
    </row>
    <row r="38" spans="1:15" ht="18" customHeight="1">
      <c r="A38" s="281"/>
      <c r="B38" s="281"/>
      <c r="C38" s="295"/>
      <c r="D38" s="296"/>
      <c r="E38" s="296"/>
      <c r="F38" s="296"/>
      <c r="G38" s="281"/>
      <c r="H38" s="281"/>
      <c r="I38" s="281"/>
      <c r="J38" s="281"/>
      <c r="K38" s="281"/>
      <c r="L38" s="281"/>
      <c r="M38" s="281"/>
      <c r="N38" s="281"/>
      <c r="O38" s="281"/>
    </row>
    <row r="39" spans="1:15" ht="18" customHeight="1">
      <c r="A39" s="281">
        <v>8</v>
      </c>
      <c r="B39" s="281">
        <f>IF(入力!B39="","",入力!B39)</f>
        <v>8</v>
      </c>
      <c r="C39" s="293" t="str">
        <f>IF(入力!C40="","",入力!C40&amp;"　"&amp;入力!E40)</f>
        <v>滝澤　奈保理</v>
      </c>
      <c r="D39" s="294"/>
      <c r="E39" s="294"/>
      <c r="F39" s="294"/>
      <c r="G39" s="281">
        <f>IF(入力!G39="","",入力!G39)</f>
        <v>6</v>
      </c>
      <c r="H39" s="281" t="str">
        <f>IF(入力!H39="","",入力!H39)</f>
        <v/>
      </c>
      <c r="I39" s="281" t="str">
        <f>IF(入力!I39="","",入力!I39)</f>
        <v>浦安市立舞浜小学校</v>
      </c>
      <c r="J39" s="281" t="str">
        <f>IF(入力!J39="","",入力!J39)</f>
        <v/>
      </c>
      <c r="K39" s="281" t="str">
        <f>IF(入力!K39="","",入力!K39)</f>
        <v/>
      </c>
      <c r="L39" s="281" t="str">
        <f>IF(入力!L39="","",入力!L39)</f>
        <v/>
      </c>
      <c r="M39" s="281">
        <f>IF(入力!M39="","",入力!M39)</f>
        <v>519231025</v>
      </c>
      <c r="N39" s="281" t="str">
        <f>IF(入力!N39="","",入力!N39)</f>
        <v/>
      </c>
      <c r="O39" s="281" t="str">
        <f>IF(入力!O39="","",入力!O39)</f>
        <v/>
      </c>
    </row>
    <row r="40" spans="1:15" ht="18" customHeight="1">
      <c r="A40" s="281"/>
      <c r="B40" s="281"/>
      <c r="C40" s="295"/>
      <c r="D40" s="296"/>
      <c r="E40" s="296"/>
      <c r="F40" s="296"/>
      <c r="G40" s="281"/>
      <c r="H40" s="281"/>
      <c r="I40" s="281"/>
      <c r="J40" s="281"/>
      <c r="K40" s="281"/>
      <c r="L40" s="281"/>
      <c r="M40" s="281"/>
      <c r="N40" s="281"/>
      <c r="O40" s="281"/>
    </row>
    <row r="41" spans="1:15" ht="18" customHeight="1">
      <c r="A41" s="281">
        <v>9</v>
      </c>
      <c r="B41" s="281">
        <f>IF(入力!B41="","",入力!B41)</f>
        <v>9</v>
      </c>
      <c r="C41" s="293" t="str">
        <f>IF(入力!C42="","",入力!C42&amp;"　"&amp;入力!E42)</f>
        <v>品川　雅門</v>
      </c>
      <c r="D41" s="294"/>
      <c r="E41" s="294"/>
      <c r="F41" s="294"/>
      <c r="G41" s="281">
        <f>IF(入力!G41="","",入力!G41)</f>
        <v>4</v>
      </c>
      <c r="H41" s="281" t="str">
        <f>IF(入力!H41="","",入力!H41)</f>
        <v/>
      </c>
      <c r="I41" s="281" t="str">
        <f>IF(入力!I41="","",入力!I41)</f>
        <v>浦安市立東野小学校</v>
      </c>
      <c r="J41" s="281" t="str">
        <f>IF(入力!J41="","",入力!J41)</f>
        <v/>
      </c>
      <c r="K41" s="281" t="str">
        <f>IF(入力!K41="","",入力!K41)</f>
        <v/>
      </c>
      <c r="L41" s="281" t="str">
        <f>IF(入力!L41="","",入力!L41)</f>
        <v/>
      </c>
      <c r="M41" s="281">
        <f>IF(入力!M41="","",入力!M41)</f>
        <v>519696800</v>
      </c>
      <c r="N41" s="281" t="str">
        <f>IF(入力!N41="","",入力!N41)</f>
        <v/>
      </c>
      <c r="O41" s="281" t="str">
        <f>IF(入力!O41="","",入力!O41)</f>
        <v/>
      </c>
    </row>
    <row r="42" spans="1:15" ht="18" customHeight="1">
      <c r="A42" s="281"/>
      <c r="B42" s="281"/>
      <c r="C42" s="295"/>
      <c r="D42" s="296"/>
      <c r="E42" s="296"/>
      <c r="F42" s="296"/>
      <c r="G42" s="281"/>
      <c r="H42" s="281"/>
      <c r="I42" s="281"/>
      <c r="J42" s="281"/>
      <c r="K42" s="281"/>
      <c r="L42" s="281"/>
      <c r="M42" s="281"/>
      <c r="N42" s="281"/>
      <c r="O42" s="281"/>
    </row>
    <row r="43" spans="1:15" ht="18" customHeight="1">
      <c r="A43" s="281">
        <v>10</v>
      </c>
      <c r="B43" s="281">
        <f>IF(入力!B43="","",入力!B43)</f>
        <v>10</v>
      </c>
      <c r="C43" s="293" t="str">
        <f>IF(入力!C44="","",入力!C44&amp;"　"&amp;入力!E44)</f>
        <v>津末　将生太</v>
      </c>
      <c r="D43" s="294"/>
      <c r="E43" s="294"/>
      <c r="F43" s="294"/>
      <c r="G43" s="281">
        <f>IF(入力!G43="","",入力!G43)</f>
        <v>6</v>
      </c>
      <c r="H43" s="281" t="str">
        <f>IF(入力!H43="","",入力!H43)</f>
        <v/>
      </c>
      <c r="I43" s="281" t="str">
        <f>IF(入力!I43="","",入力!I43)</f>
        <v>南葛西第三小学校</v>
      </c>
      <c r="J43" s="281" t="str">
        <f>IF(入力!J43="","",入力!J43)</f>
        <v/>
      </c>
      <c r="K43" s="281" t="str">
        <f>IF(入力!K43="","",入力!K43)</f>
        <v/>
      </c>
      <c r="L43" s="281" t="str">
        <f>IF(入力!L43="","",入力!L43)</f>
        <v/>
      </c>
      <c r="M43" s="281">
        <f>IF(入力!M43="","",入力!M43)</f>
        <v>519736469</v>
      </c>
      <c r="N43" s="281" t="str">
        <f>IF(入力!N43="","",入力!N43)</f>
        <v/>
      </c>
      <c r="O43" s="281" t="str">
        <f>IF(入力!O43="","",入力!O43)</f>
        <v/>
      </c>
    </row>
    <row r="44" spans="1:15" ht="18" customHeight="1">
      <c r="A44" s="281"/>
      <c r="B44" s="281"/>
      <c r="C44" s="295"/>
      <c r="D44" s="296"/>
      <c r="E44" s="296"/>
      <c r="F44" s="296"/>
      <c r="G44" s="281"/>
      <c r="H44" s="281"/>
      <c r="I44" s="281"/>
      <c r="J44" s="281"/>
      <c r="K44" s="281"/>
      <c r="L44" s="281"/>
      <c r="M44" s="281"/>
      <c r="N44" s="281"/>
      <c r="O44" s="281"/>
    </row>
    <row r="45" spans="1:15" ht="18" customHeight="1">
      <c r="A45" s="281">
        <v>11</v>
      </c>
      <c r="B45" s="281" t="str">
        <f>IF(入力!B45="","",入力!B45)</f>
        <v/>
      </c>
      <c r="C45" s="293" t="str">
        <f>IF(入力!C46="","",入力!C46&amp;"　"&amp;入力!E46)</f>
        <v/>
      </c>
      <c r="D45" s="294"/>
      <c r="E45" s="294"/>
      <c r="F45" s="294"/>
      <c r="G45" s="281" t="str">
        <f>IF(入力!G45="","",入力!G45)</f>
        <v/>
      </c>
      <c r="H45" s="281" t="str">
        <f>IF(入力!H45="","",入力!H45)</f>
        <v/>
      </c>
      <c r="I45" s="281" t="str">
        <f>IF(入力!I45="","",入力!I45)</f>
        <v/>
      </c>
      <c r="J45" s="281" t="str">
        <f>IF(入力!J45="","",入力!J45)</f>
        <v/>
      </c>
      <c r="K45" s="281" t="str">
        <f>IF(入力!K45="","",入力!K45)</f>
        <v/>
      </c>
      <c r="L45" s="281" t="str">
        <f>IF(入力!L45="","",入力!L45)</f>
        <v/>
      </c>
      <c r="M45" s="281" t="str">
        <f>IF(入力!M45="","",入力!M45)</f>
        <v/>
      </c>
      <c r="N45" s="281" t="str">
        <f>IF(入力!N45="","",入力!N45)</f>
        <v/>
      </c>
      <c r="O45" s="281" t="str">
        <f>IF(入力!O45="","",入力!O45)</f>
        <v/>
      </c>
    </row>
    <row r="46" spans="1:15" ht="18" customHeight="1">
      <c r="A46" s="281"/>
      <c r="B46" s="281"/>
      <c r="C46" s="295"/>
      <c r="D46" s="296"/>
      <c r="E46" s="296"/>
      <c r="F46" s="296"/>
      <c r="G46" s="281"/>
      <c r="H46" s="281"/>
      <c r="I46" s="281"/>
      <c r="J46" s="281"/>
      <c r="K46" s="281"/>
      <c r="L46" s="281"/>
      <c r="M46" s="281"/>
      <c r="N46" s="281"/>
      <c r="O46" s="281"/>
    </row>
    <row r="47" spans="1:15" ht="18" customHeight="1">
      <c r="A47" s="281">
        <v>12</v>
      </c>
      <c r="B47" s="281" t="str">
        <f>IF(入力!B47="","",入力!B47)</f>
        <v/>
      </c>
      <c r="C47" s="293" t="str">
        <f>IF(入力!C48="","",入力!C48&amp;"　"&amp;入力!E48)</f>
        <v/>
      </c>
      <c r="D47" s="294"/>
      <c r="E47" s="294"/>
      <c r="F47" s="294"/>
      <c r="G47" s="281" t="str">
        <f>IF(入力!G47="","",入力!G47)</f>
        <v/>
      </c>
      <c r="H47" s="281" t="str">
        <f>IF(入力!H47="","",入力!H47)</f>
        <v/>
      </c>
      <c r="I47" s="281" t="str">
        <f>IF(入力!I47="","",入力!I47)</f>
        <v/>
      </c>
      <c r="J47" s="281" t="str">
        <f>IF(入力!J47="","",入力!J47)</f>
        <v/>
      </c>
      <c r="K47" s="281" t="str">
        <f>IF(入力!K47="","",入力!K47)</f>
        <v/>
      </c>
      <c r="L47" s="281" t="str">
        <f>IF(入力!L47="","",入力!L47)</f>
        <v/>
      </c>
      <c r="M47" s="281" t="str">
        <f>IF(入力!M47="","",入力!M47)</f>
        <v/>
      </c>
      <c r="N47" s="281" t="str">
        <f>IF(入力!N47="","",入力!N47)</f>
        <v/>
      </c>
      <c r="O47" s="281" t="str">
        <f>IF(入力!O47="","",入力!O47)</f>
        <v/>
      </c>
    </row>
    <row r="48" spans="1:15" ht="18" customHeight="1">
      <c r="A48" s="281"/>
      <c r="B48" s="281"/>
      <c r="C48" s="295"/>
      <c r="D48" s="296"/>
      <c r="E48" s="296"/>
      <c r="F48" s="296"/>
      <c r="G48" s="281"/>
      <c r="H48" s="281"/>
      <c r="I48" s="281"/>
      <c r="J48" s="281"/>
      <c r="K48" s="281"/>
      <c r="L48" s="281"/>
      <c r="M48" s="281"/>
      <c r="N48" s="281"/>
      <c r="O48" s="281"/>
    </row>
    <row r="49" spans="1:15" ht="18" customHeight="1">
      <c r="A49" s="281"/>
      <c r="B49" s="281"/>
      <c r="C49" s="281"/>
      <c r="D49" s="281"/>
      <c r="E49" s="281"/>
      <c r="F49" s="281"/>
      <c r="G49" s="281"/>
      <c r="H49" s="281"/>
      <c r="I49" s="281"/>
      <c r="J49" s="281"/>
      <c r="K49" s="281"/>
      <c r="L49" s="281"/>
      <c r="M49" s="281"/>
      <c r="N49" s="281"/>
      <c r="O49" s="281"/>
    </row>
    <row r="50" spans="1:15" ht="18" customHeight="1">
      <c r="A50" s="281"/>
      <c r="B50" s="281"/>
      <c r="C50" s="281"/>
      <c r="D50" s="281"/>
      <c r="E50" s="281"/>
      <c r="F50" s="281"/>
      <c r="G50" s="281"/>
      <c r="H50" s="281"/>
      <c r="I50" s="281"/>
      <c r="J50" s="281"/>
      <c r="K50" s="281"/>
      <c r="L50" s="281"/>
      <c r="M50" s="281"/>
      <c r="N50" s="281"/>
      <c r="O50" s="281"/>
    </row>
  </sheetData>
  <sheetProtection sheet="1"/>
  <mergeCells count="117"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66"/>
  <sheetViews>
    <sheetView view="pageBreakPreview" topLeftCell="A22" zoomScaleNormal="100" zoomScaleSheetLayoutView="100" workbookViewId="0">
      <selection activeCell="BX10" sqref="BX10"/>
    </sheetView>
  </sheetViews>
  <sheetFormatPr defaultColWidth="1.625" defaultRowHeight="13.5"/>
  <cols>
    <col min="58" max="58" width="2.25" customWidth="1"/>
  </cols>
  <sheetData>
    <row r="1" spans="1:60" ht="13.5" customHeight="1"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  <c r="Z1" s="77"/>
      <c r="AA1" s="77"/>
      <c r="AB1" s="77"/>
      <c r="AC1" s="77"/>
      <c r="AD1" s="77"/>
      <c r="AE1" s="77"/>
      <c r="AF1" s="77"/>
      <c r="AG1" s="77"/>
      <c r="AH1" s="77"/>
      <c r="AI1" s="77"/>
      <c r="AJ1" s="77"/>
      <c r="AK1" s="77"/>
      <c r="AL1" s="77"/>
      <c r="AM1" s="77"/>
      <c r="AN1" s="77"/>
      <c r="AO1" s="77"/>
      <c r="AP1" s="77"/>
      <c r="AQ1" s="77"/>
      <c r="AS1" s="4" t="s">
        <v>268</v>
      </c>
      <c r="AT1" s="4"/>
      <c r="AU1" s="4"/>
      <c r="AV1" s="320">
        <v>1</v>
      </c>
      <c r="AW1" s="320"/>
      <c r="AX1" s="4" t="s">
        <v>26</v>
      </c>
      <c r="AY1" s="5"/>
      <c r="AZ1" s="320">
        <v>5</v>
      </c>
      <c r="BA1" s="320"/>
      <c r="BB1" s="4" t="s">
        <v>27</v>
      </c>
      <c r="BC1" s="5"/>
      <c r="BD1" s="320">
        <v>9</v>
      </c>
      <c r="BE1" s="320"/>
      <c r="BF1" s="4" t="s">
        <v>28</v>
      </c>
    </row>
    <row r="2" spans="1:60" ht="13.5" customHeight="1"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77"/>
      <c r="Y2" s="77"/>
      <c r="Z2" s="77"/>
      <c r="AA2" s="77"/>
      <c r="AB2" s="77"/>
      <c r="AC2" s="77"/>
      <c r="AD2" s="77"/>
      <c r="AE2" s="77"/>
      <c r="AF2" s="77"/>
      <c r="AG2" s="77"/>
      <c r="AH2" s="77"/>
      <c r="AI2" s="77"/>
      <c r="AJ2" s="77"/>
      <c r="AK2" s="77"/>
      <c r="AL2" s="77"/>
      <c r="AM2" s="77"/>
      <c r="AN2" s="77"/>
      <c r="AO2" s="77"/>
      <c r="AP2" s="77"/>
      <c r="AQ2" s="77"/>
    </row>
    <row r="3" spans="1:60" ht="8.25" customHeight="1"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7"/>
      <c r="Y3" s="77"/>
      <c r="Z3" s="77"/>
      <c r="AA3" s="77"/>
      <c r="AB3" s="77"/>
      <c r="AC3" s="77"/>
      <c r="AD3" s="77"/>
      <c r="AE3" s="77"/>
      <c r="AF3" s="77"/>
      <c r="AG3" s="77"/>
      <c r="AH3" s="77"/>
      <c r="AI3" s="77"/>
      <c r="AJ3" s="77"/>
      <c r="AK3" s="77"/>
      <c r="AL3" s="77"/>
      <c r="AM3" s="77"/>
      <c r="AN3" s="77"/>
      <c r="AO3" s="77"/>
      <c r="AP3" s="77"/>
      <c r="AQ3" s="77"/>
    </row>
    <row r="4" spans="1:60" ht="9.75" customHeight="1"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7"/>
      <c r="AM4" s="77"/>
      <c r="AN4" s="77"/>
      <c r="AO4" s="77"/>
      <c r="AP4" s="77"/>
      <c r="AQ4" s="77"/>
    </row>
    <row r="5" spans="1:60" ht="9.75" customHeight="1">
      <c r="M5" s="77"/>
      <c r="N5" s="77"/>
      <c r="O5" s="77"/>
      <c r="P5" s="77"/>
      <c r="Q5" s="77"/>
      <c r="R5" s="77"/>
      <c r="S5" s="77"/>
      <c r="T5" s="77"/>
      <c r="U5" s="77"/>
      <c r="V5" s="77"/>
      <c r="W5" s="77"/>
      <c r="X5" s="77"/>
      <c r="Y5" s="77"/>
      <c r="Z5" s="77"/>
      <c r="AA5" s="77"/>
      <c r="AB5" s="77"/>
      <c r="AC5" s="77"/>
      <c r="AD5" s="77"/>
      <c r="AE5" s="77"/>
      <c r="AF5" s="77"/>
      <c r="AG5" s="77"/>
      <c r="AH5" s="77"/>
      <c r="AI5" s="77"/>
      <c r="AJ5" s="77"/>
      <c r="AK5" s="77"/>
      <c r="AL5" s="77"/>
      <c r="AM5" s="77"/>
      <c r="AN5" s="77"/>
      <c r="AO5" s="77"/>
      <c r="AP5" s="77"/>
      <c r="AQ5" s="77"/>
    </row>
    <row r="6" spans="1:60" ht="28.5">
      <c r="A6" s="6"/>
      <c r="B6" s="6"/>
      <c r="C6" s="321" t="s">
        <v>63</v>
      </c>
      <c r="D6" s="321"/>
      <c r="E6" s="321"/>
      <c r="F6" s="321"/>
      <c r="G6" s="321"/>
      <c r="H6" s="321"/>
      <c r="I6" s="321"/>
      <c r="J6" s="321"/>
      <c r="K6" s="321"/>
      <c r="L6" s="321"/>
      <c r="M6" s="321"/>
      <c r="N6" s="321"/>
      <c r="O6" s="321"/>
      <c r="P6" s="321"/>
      <c r="Q6" s="321"/>
      <c r="R6" s="321"/>
      <c r="S6" s="321"/>
      <c r="T6" s="321"/>
      <c r="U6" s="321"/>
      <c r="V6" s="321"/>
      <c r="W6" s="321"/>
      <c r="X6" s="321"/>
      <c r="Y6" s="321"/>
      <c r="Z6" s="321"/>
      <c r="AA6" s="321"/>
      <c r="AB6" s="321"/>
      <c r="AC6" s="321"/>
      <c r="AD6" s="321"/>
      <c r="AE6" s="321"/>
      <c r="AF6" s="321"/>
      <c r="AG6" s="321"/>
      <c r="AH6" s="321"/>
      <c r="AI6" s="321"/>
      <c r="AJ6" s="321"/>
      <c r="AK6" s="321"/>
      <c r="AL6" s="321"/>
      <c r="AM6" s="321"/>
      <c r="AN6" s="321"/>
      <c r="AO6" s="321"/>
      <c r="AP6" s="321"/>
      <c r="AQ6" s="321"/>
      <c r="AR6" s="321"/>
      <c r="AS6" s="321"/>
      <c r="AT6" s="321"/>
      <c r="AU6" s="321"/>
      <c r="AV6" s="321"/>
      <c r="AW6" s="321"/>
      <c r="AX6" s="321"/>
      <c r="AY6" s="321"/>
      <c r="AZ6" s="321"/>
      <c r="BA6" s="321"/>
      <c r="BB6" s="321"/>
      <c r="BC6" s="321"/>
      <c r="BD6" s="321"/>
      <c r="BE6" s="321"/>
      <c r="BF6" s="321"/>
      <c r="BG6" s="6"/>
      <c r="BH6" s="6"/>
    </row>
    <row r="7" spans="1:60" ht="7.5" customHeight="1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0.5" customHeight="1">
      <c r="A8" s="7"/>
      <c r="B8" s="7"/>
      <c r="C8" s="8" t="s">
        <v>29</v>
      </c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12" customHeight="1">
      <c r="A9" s="7"/>
      <c r="B9" s="7"/>
      <c r="C9" s="378" t="s">
        <v>30</v>
      </c>
      <c r="D9" s="379"/>
      <c r="E9" s="379"/>
      <c r="F9" s="379"/>
      <c r="G9" s="379"/>
      <c r="H9" s="379"/>
      <c r="I9" s="379"/>
      <c r="J9" s="379"/>
      <c r="K9" s="379"/>
      <c r="L9" s="379"/>
      <c r="M9" s="379"/>
      <c r="N9" s="379"/>
      <c r="O9" s="379"/>
      <c r="P9" s="379"/>
      <c r="Q9" s="380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8.25" customHeight="1">
      <c r="A10" s="7"/>
      <c r="B10" s="7"/>
      <c r="C10" s="381"/>
      <c r="D10" s="382"/>
      <c r="E10" s="382"/>
      <c r="F10" s="382"/>
      <c r="G10" s="382"/>
      <c r="H10" s="382"/>
      <c r="I10" s="382"/>
      <c r="J10" s="382"/>
      <c r="K10" s="382"/>
      <c r="L10" s="382"/>
      <c r="M10" s="382"/>
      <c r="N10" s="382"/>
      <c r="O10" s="382"/>
      <c r="P10" s="382"/>
      <c r="Q10" s="383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</row>
    <row r="11" spans="1:60" ht="14.25">
      <c r="C11" s="384"/>
      <c r="D11" s="385"/>
      <c r="E11" s="385"/>
      <c r="F11" s="385"/>
      <c r="G11" s="385"/>
      <c r="H11" s="385"/>
      <c r="I11" s="385"/>
      <c r="J11" s="385"/>
      <c r="K11" s="385"/>
      <c r="L11" s="385"/>
      <c r="M11" s="385"/>
      <c r="N11" s="385"/>
      <c r="O11" s="385"/>
      <c r="P11" s="385"/>
      <c r="Q11" s="386"/>
      <c r="S11" s="4" t="s">
        <v>31</v>
      </c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9" t="s">
        <v>32</v>
      </c>
    </row>
    <row r="12" spans="1:60" ht="5.25" customHeight="1"/>
    <row r="13" spans="1:60" ht="5.25" customHeight="1">
      <c r="G13" s="4"/>
      <c r="H13" s="358">
        <v>39</v>
      </c>
      <c r="I13" s="359"/>
      <c r="J13" s="360"/>
      <c r="K13" s="4"/>
    </row>
    <row r="14" spans="1:60" ht="13.5" customHeight="1">
      <c r="F14" s="4" t="s">
        <v>33</v>
      </c>
      <c r="G14" s="4"/>
      <c r="H14" s="361"/>
      <c r="I14" s="362"/>
      <c r="J14" s="363"/>
      <c r="K14" s="4" t="s">
        <v>34</v>
      </c>
      <c r="L14" s="10"/>
      <c r="M14" s="10"/>
      <c r="N14" s="10"/>
      <c r="Q14" s="11"/>
    </row>
    <row r="15" spans="1:60" ht="5.25" customHeight="1">
      <c r="F15" s="12"/>
      <c r="G15" s="4"/>
      <c r="H15" s="364"/>
      <c r="I15" s="365"/>
      <c r="J15" s="366"/>
      <c r="K15" s="4"/>
      <c r="L15" s="10"/>
      <c r="M15" s="10"/>
      <c r="N15" s="10"/>
      <c r="Q15" s="11"/>
    </row>
    <row r="16" spans="1:60" ht="5.25" customHeight="1" thickBot="1"/>
    <row r="17" spans="3:58" ht="12" customHeight="1">
      <c r="C17" s="387" t="s">
        <v>35</v>
      </c>
      <c r="D17" s="332"/>
      <c r="E17" s="332"/>
      <c r="F17" s="332"/>
      <c r="G17" s="333"/>
      <c r="H17" s="356" t="s">
        <v>64</v>
      </c>
      <c r="I17" s="357"/>
      <c r="J17" s="357"/>
      <c r="K17" s="332" t="str">
        <f>IF(入力!C2="","",入力!C2)</f>
        <v>ｳﾗﾔｽｴｽﾌﾞｲｼｰ</v>
      </c>
      <c r="L17" s="332"/>
      <c r="M17" s="332"/>
      <c r="N17" s="332"/>
      <c r="O17" s="332"/>
      <c r="P17" s="332"/>
      <c r="Q17" s="332"/>
      <c r="R17" s="332"/>
      <c r="S17" s="332"/>
      <c r="T17" s="332"/>
      <c r="U17" s="332"/>
      <c r="V17" s="332"/>
      <c r="W17" s="332"/>
      <c r="X17" s="333"/>
      <c r="Y17" s="369" t="s">
        <v>65</v>
      </c>
      <c r="Z17" s="370"/>
      <c r="AA17" s="370"/>
      <c r="AB17" s="370"/>
      <c r="AC17" s="370"/>
      <c r="AD17" s="370"/>
      <c r="AE17" s="370"/>
      <c r="AF17" s="370"/>
      <c r="AG17" s="370"/>
      <c r="AH17" s="370"/>
      <c r="AI17" s="371"/>
      <c r="AJ17" s="323" t="s">
        <v>36</v>
      </c>
      <c r="AK17" s="324"/>
      <c r="AL17" s="324"/>
      <c r="AM17" s="325"/>
      <c r="AN17" s="350" t="str">
        <f>IF(入力!P3="","",入力!P3)</f>
        <v>浦安市</v>
      </c>
      <c r="AO17" s="351"/>
      <c r="AP17" s="351"/>
      <c r="AQ17" s="351"/>
      <c r="AR17" s="351"/>
      <c r="AS17" s="351"/>
      <c r="AT17" s="324" t="s">
        <v>66</v>
      </c>
      <c r="AU17" s="325"/>
      <c r="AV17" s="331" t="s">
        <v>37</v>
      </c>
      <c r="AW17" s="332"/>
      <c r="AX17" s="332"/>
      <c r="AY17" s="333"/>
      <c r="AZ17" s="338" t="str">
        <f>IF(入力!P5="","",入力!P5)</f>
        <v>都営地下鉄東西</v>
      </c>
      <c r="BA17" s="339"/>
      <c r="BB17" s="339"/>
      <c r="BC17" s="339"/>
      <c r="BD17" s="339"/>
      <c r="BE17" s="339"/>
      <c r="BF17" s="390" t="s">
        <v>38</v>
      </c>
    </row>
    <row r="18" spans="3:58" ht="4.5" customHeight="1">
      <c r="C18" s="388"/>
      <c r="D18" s="335"/>
      <c r="E18" s="335"/>
      <c r="F18" s="335"/>
      <c r="G18" s="336"/>
      <c r="H18" s="348" t="str">
        <f>IF(入力!C3="","",入力!C3)</f>
        <v>浦安SVC</v>
      </c>
      <c r="I18" s="349"/>
      <c r="J18" s="349"/>
      <c r="K18" s="349"/>
      <c r="L18" s="349"/>
      <c r="M18" s="349"/>
      <c r="N18" s="349"/>
      <c r="O18" s="349"/>
      <c r="P18" s="349"/>
      <c r="Q18" s="349"/>
      <c r="R18" s="349"/>
      <c r="S18" s="349"/>
      <c r="T18" s="349"/>
      <c r="U18" s="344" t="str">
        <f>IF(入力!J3="","","("&amp;入力!J3&amp;")")</f>
        <v/>
      </c>
      <c r="V18" s="344"/>
      <c r="W18" s="344"/>
      <c r="X18" s="345"/>
      <c r="Y18" s="372">
        <f>IF(入力!C4="","",入力!C4)</f>
        <v>430738278</v>
      </c>
      <c r="Z18" s="373"/>
      <c r="AA18" s="373"/>
      <c r="AB18" s="373"/>
      <c r="AC18" s="373"/>
      <c r="AD18" s="373"/>
      <c r="AE18" s="373"/>
      <c r="AF18" s="373"/>
      <c r="AG18" s="373"/>
      <c r="AH18" s="373"/>
      <c r="AI18" s="374"/>
      <c r="AJ18" s="326"/>
      <c r="AK18" s="327"/>
      <c r="AL18" s="327"/>
      <c r="AM18" s="328"/>
      <c r="AN18" s="352"/>
      <c r="AO18" s="353"/>
      <c r="AP18" s="353"/>
      <c r="AQ18" s="353"/>
      <c r="AR18" s="353"/>
      <c r="AS18" s="353"/>
      <c r="AT18" s="327"/>
      <c r="AU18" s="328"/>
      <c r="AV18" s="334"/>
      <c r="AW18" s="335"/>
      <c r="AX18" s="335"/>
      <c r="AY18" s="336"/>
      <c r="AZ18" s="340"/>
      <c r="BA18" s="341"/>
      <c r="BB18" s="341"/>
      <c r="BC18" s="341"/>
      <c r="BD18" s="341"/>
      <c r="BE18" s="341"/>
      <c r="BF18" s="391"/>
    </row>
    <row r="19" spans="3:58" ht="16.5" customHeight="1">
      <c r="C19" s="389"/>
      <c r="D19" s="313"/>
      <c r="E19" s="313"/>
      <c r="F19" s="313"/>
      <c r="G19" s="337"/>
      <c r="H19" s="316"/>
      <c r="I19" s="317"/>
      <c r="J19" s="317"/>
      <c r="K19" s="317"/>
      <c r="L19" s="317"/>
      <c r="M19" s="317"/>
      <c r="N19" s="317"/>
      <c r="O19" s="317"/>
      <c r="P19" s="317"/>
      <c r="Q19" s="317"/>
      <c r="R19" s="317"/>
      <c r="S19" s="317"/>
      <c r="T19" s="317"/>
      <c r="U19" s="346"/>
      <c r="V19" s="346"/>
      <c r="W19" s="346"/>
      <c r="X19" s="347"/>
      <c r="Y19" s="375"/>
      <c r="Z19" s="376"/>
      <c r="AA19" s="376"/>
      <c r="AB19" s="376"/>
      <c r="AC19" s="376"/>
      <c r="AD19" s="376"/>
      <c r="AE19" s="376"/>
      <c r="AF19" s="376"/>
      <c r="AG19" s="376"/>
      <c r="AH19" s="376"/>
      <c r="AI19" s="377"/>
      <c r="AJ19" s="329"/>
      <c r="AK19" s="319"/>
      <c r="AL19" s="319"/>
      <c r="AM19" s="330"/>
      <c r="AN19" s="354"/>
      <c r="AO19" s="355"/>
      <c r="AP19" s="355"/>
      <c r="AQ19" s="355"/>
      <c r="AR19" s="355"/>
      <c r="AS19" s="355"/>
      <c r="AT19" s="319"/>
      <c r="AU19" s="330"/>
      <c r="AV19" s="314"/>
      <c r="AW19" s="313"/>
      <c r="AX19" s="313"/>
      <c r="AY19" s="337"/>
      <c r="AZ19" s="342" t="str">
        <f>IF(入力!AE5="","",入力!AE5)</f>
        <v>浦安</v>
      </c>
      <c r="BA19" s="343"/>
      <c r="BB19" s="343"/>
      <c r="BC19" s="343"/>
      <c r="BD19" s="343"/>
      <c r="BE19" s="343"/>
      <c r="BF19" s="13" t="s">
        <v>39</v>
      </c>
    </row>
    <row r="20" spans="3:58" ht="15" customHeight="1">
      <c r="C20" s="367"/>
      <c r="D20" s="368"/>
      <c r="E20" s="368"/>
      <c r="F20" s="368"/>
      <c r="G20" s="368"/>
      <c r="H20" s="368"/>
      <c r="I20" s="368"/>
      <c r="J20" s="368"/>
      <c r="K20" s="368"/>
      <c r="L20" s="368"/>
      <c r="M20" s="368"/>
      <c r="N20" s="368"/>
      <c r="O20" s="302" t="s">
        <v>40</v>
      </c>
      <c r="P20" s="302"/>
      <c r="Q20" s="302"/>
      <c r="R20" s="302"/>
      <c r="S20" s="302"/>
      <c r="T20" s="302"/>
      <c r="U20" s="302"/>
      <c r="V20" s="302"/>
      <c r="W20" s="302"/>
      <c r="X20" s="302"/>
      <c r="Y20" s="302"/>
      <c r="Z20" s="302"/>
      <c r="AA20" s="302"/>
      <c r="AB20" s="302"/>
      <c r="AC20" s="302"/>
      <c r="AD20" s="302" t="s">
        <v>67</v>
      </c>
      <c r="AE20" s="302"/>
      <c r="AF20" s="302"/>
      <c r="AG20" s="302"/>
      <c r="AH20" s="302"/>
      <c r="AI20" s="302"/>
      <c r="AJ20" s="302"/>
      <c r="AK20" s="302"/>
      <c r="AL20" s="302"/>
      <c r="AM20" s="302"/>
      <c r="AN20" s="302"/>
      <c r="AO20" s="302"/>
      <c r="AP20" s="302"/>
      <c r="AQ20" s="302"/>
      <c r="AR20" s="302"/>
      <c r="AS20" s="302" t="s">
        <v>68</v>
      </c>
      <c r="AT20" s="302"/>
      <c r="AU20" s="302"/>
      <c r="AV20" s="302"/>
      <c r="AW20" s="302"/>
      <c r="AX20" s="302"/>
      <c r="AY20" s="302"/>
      <c r="AZ20" s="302"/>
      <c r="BA20" s="302"/>
      <c r="BB20" s="302"/>
      <c r="BC20" s="302"/>
      <c r="BD20" s="302"/>
      <c r="BE20" s="302"/>
      <c r="BF20" s="322"/>
    </row>
    <row r="21" spans="3:58" ht="15" customHeight="1">
      <c r="C21" s="301" t="s">
        <v>41</v>
      </c>
      <c r="D21" s="302"/>
      <c r="E21" s="302"/>
      <c r="F21" s="302"/>
      <c r="G21" s="302"/>
      <c r="H21" s="302"/>
      <c r="I21" s="302"/>
      <c r="J21" s="302"/>
      <c r="K21" s="302"/>
      <c r="L21" s="302"/>
      <c r="M21" s="302"/>
      <c r="N21" s="302"/>
      <c r="O21" s="300">
        <f>IF(入力!J7="","",入力!J7)</f>
        <v>21063</v>
      </c>
      <c r="P21" s="300"/>
      <c r="Q21" s="300"/>
      <c r="R21" s="300"/>
      <c r="S21" s="300"/>
      <c r="T21" s="300"/>
      <c r="U21" s="300"/>
      <c r="V21" s="300"/>
      <c r="W21" s="300"/>
      <c r="X21" s="300"/>
      <c r="Y21" s="300"/>
      <c r="Z21" s="300"/>
      <c r="AA21" s="300"/>
      <c r="AB21" s="300"/>
      <c r="AC21" s="300"/>
      <c r="AD21" s="300">
        <f>IF(入力!J9="","",入力!J9)</f>
        <v>21064</v>
      </c>
      <c r="AE21" s="300"/>
      <c r="AF21" s="300"/>
      <c r="AG21" s="300"/>
      <c r="AH21" s="300"/>
      <c r="AI21" s="300"/>
      <c r="AJ21" s="300"/>
      <c r="AK21" s="300"/>
      <c r="AL21" s="300"/>
      <c r="AM21" s="300"/>
      <c r="AN21" s="300"/>
      <c r="AO21" s="300"/>
      <c r="AP21" s="300"/>
      <c r="AQ21" s="300"/>
      <c r="AR21" s="300"/>
      <c r="AS21" s="300">
        <f>IF(入力!J11="","",入力!J11)</f>
        <v>22033</v>
      </c>
      <c r="AT21" s="300"/>
      <c r="AU21" s="300"/>
      <c r="AV21" s="300"/>
      <c r="AW21" s="300"/>
      <c r="AX21" s="300"/>
      <c r="AY21" s="300"/>
      <c r="AZ21" s="300"/>
      <c r="BA21" s="300"/>
      <c r="BB21" s="300"/>
      <c r="BC21" s="300"/>
      <c r="BD21" s="300"/>
      <c r="BE21" s="300"/>
      <c r="BF21" s="311"/>
    </row>
    <row r="22" spans="3:58" ht="15" customHeight="1">
      <c r="C22" s="301" t="s">
        <v>42</v>
      </c>
      <c r="D22" s="302"/>
      <c r="E22" s="302"/>
      <c r="F22" s="302"/>
      <c r="G22" s="302"/>
      <c r="H22" s="302"/>
      <c r="I22" s="302"/>
      <c r="J22" s="302"/>
      <c r="K22" s="302"/>
      <c r="L22" s="302"/>
      <c r="M22" s="302"/>
      <c r="N22" s="302"/>
      <c r="O22" s="300">
        <f>IF(入力!M7="","",入力!M7)</f>
        <v>330455</v>
      </c>
      <c r="P22" s="300"/>
      <c r="Q22" s="300"/>
      <c r="R22" s="300"/>
      <c r="S22" s="300"/>
      <c r="T22" s="300"/>
      <c r="U22" s="300"/>
      <c r="V22" s="300"/>
      <c r="W22" s="300"/>
      <c r="X22" s="300"/>
      <c r="Y22" s="300"/>
      <c r="Z22" s="300"/>
      <c r="AA22" s="300"/>
      <c r="AB22" s="300"/>
      <c r="AC22" s="300"/>
      <c r="AD22" s="300" t="str">
        <f>IF(入力!M9="","",入力!M9)</f>
        <v/>
      </c>
      <c r="AE22" s="300"/>
      <c r="AF22" s="300"/>
      <c r="AG22" s="300"/>
      <c r="AH22" s="300"/>
      <c r="AI22" s="300"/>
      <c r="AJ22" s="300"/>
      <c r="AK22" s="300"/>
      <c r="AL22" s="300"/>
      <c r="AM22" s="300"/>
      <c r="AN22" s="300"/>
      <c r="AO22" s="300"/>
      <c r="AP22" s="300"/>
      <c r="AQ22" s="300"/>
      <c r="AR22" s="300"/>
      <c r="AS22" s="300" t="str">
        <f>IF(入力!M11="","",入力!M11)</f>
        <v/>
      </c>
      <c r="AT22" s="300"/>
      <c r="AU22" s="300"/>
      <c r="AV22" s="300"/>
      <c r="AW22" s="300"/>
      <c r="AX22" s="300"/>
      <c r="AY22" s="300"/>
      <c r="AZ22" s="300"/>
      <c r="BA22" s="300"/>
      <c r="BB22" s="300"/>
      <c r="BC22" s="300"/>
      <c r="BD22" s="300"/>
      <c r="BE22" s="300"/>
      <c r="BF22" s="311"/>
    </row>
    <row r="23" spans="3:58" ht="12" customHeight="1">
      <c r="C23" s="395" t="s">
        <v>69</v>
      </c>
      <c r="D23" s="396"/>
      <c r="E23" s="396"/>
      <c r="F23" s="396"/>
      <c r="G23" s="397"/>
      <c r="H23" s="398" t="str">
        <f>IF(入力!C7="","",入力!C7&amp;"　"&amp;入力!E7)</f>
        <v>ｵﾉﾃﾞﾗ　ﾕﾀｶ</v>
      </c>
      <c r="I23" s="303"/>
      <c r="J23" s="303"/>
      <c r="K23" s="303"/>
      <c r="L23" s="303"/>
      <c r="M23" s="303"/>
      <c r="N23" s="303"/>
      <c r="O23" s="303"/>
      <c r="P23" s="303"/>
      <c r="Q23" s="304"/>
      <c r="R23" s="312" t="s">
        <v>43</v>
      </c>
      <c r="S23" s="303"/>
      <c r="T23" s="305">
        <f>IF(入力!AT7="","",入力!AT7)</f>
        <v>59</v>
      </c>
      <c r="U23" s="306"/>
      <c r="V23" s="307"/>
      <c r="W23" s="312" t="s">
        <v>44</v>
      </c>
      <c r="X23" s="312"/>
      <c r="Y23" s="312"/>
      <c r="Z23" s="14" t="s">
        <v>70</v>
      </c>
      <c r="AA23" s="15"/>
      <c r="AB23" s="303" t="str">
        <f>IF(入力!R7="","",入力!R7)</f>
        <v/>
      </c>
      <c r="AC23" s="303"/>
      <c r="AD23" s="303"/>
      <c r="AE23" s="303"/>
      <c r="AF23" s="16" t="s">
        <v>71</v>
      </c>
      <c r="AG23" s="303" t="str">
        <f>IF(入力!W7="","",入力!W7)</f>
        <v/>
      </c>
      <c r="AH23" s="303"/>
      <c r="AI23" s="303"/>
      <c r="AJ23" s="303"/>
      <c r="AK23" s="303"/>
      <c r="AL23" s="303"/>
      <c r="AM23" s="303"/>
      <c r="AN23" s="303"/>
      <c r="AO23" s="303"/>
      <c r="AP23" s="303"/>
      <c r="AQ23" s="303"/>
      <c r="AR23" s="303"/>
      <c r="AS23" s="303"/>
      <c r="AT23" s="304"/>
      <c r="AU23" s="312" t="s">
        <v>45</v>
      </c>
      <c r="AV23" s="303"/>
      <c r="AW23" s="303"/>
      <c r="AX23" s="17" t="s">
        <v>72</v>
      </c>
      <c r="AY23" s="303" t="str">
        <f>IF(入力!AL7="","",入力!AL7)</f>
        <v>090</v>
      </c>
      <c r="AZ23" s="303"/>
      <c r="BA23" s="303"/>
      <c r="BB23" s="303"/>
      <c r="BC23" s="303"/>
      <c r="BD23" s="303"/>
      <c r="BE23" s="303"/>
      <c r="BF23" s="18" t="s">
        <v>73</v>
      </c>
    </row>
    <row r="24" spans="3:58" ht="19.5" customHeight="1">
      <c r="C24" s="389" t="s">
        <v>46</v>
      </c>
      <c r="D24" s="313"/>
      <c r="E24" s="313"/>
      <c r="F24" s="313"/>
      <c r="G24" s="337"/>
      <c r="H24" s="364" t="str">
        <f>IF(入力!C8="","",入力!C8&amp;"　"&amp;入力!E8)</f>
        <v>小野寺　豊</v>
      </c>
      <c r="I24" s="365"/>
      <c r="J24" s="365"/>
      <c r="K24" s="365"/>
      <c r="L24" s="365"/>
      <c r="M24" s="365"/>
      <c r="N24" s="365"/>
      <c r="O24" s="365"/>
      <c r="P24" s="365"/>
      <c r="Q24" s="366"/>
      <c r="R24" s="313"/>
      <c r="S24" s="313"/>
      <c r="T24" s="308"/>
      <c r="U24" s="309"/>
      <c r="V24" s="310"/>
      <c r="W24" s="319"/>
      <c r="X24" s="319"/>
      <c r="Y24" s="319"/>
      <c r="Z24" s="316" t="str">
        <f>IF(入力!P8="","",入力!P8)</f>
        <v>千葉県船橋市芝山1-21-15</v>
      </c>
      <c r="AA24" s="317"/>
      <c r="AB24" s="317"/>
      <c r="AC24" s="317"/>
      <c r="AD24" s="317"/>
      <c r="AE24" s="317"/>
      <c r="AF24" s="317"/>
      <c r="AG24" s="317"/>
      <c r="AH24" s="317"/>
      <c r="AI24" s="317"/>
      <c r="AJ24" s="317"/>
      <c r="AK24" s="317"/>
      <c r="AL24" s="317"/>
      <c r="AM24" s="317"/>
      <c r="AN24" s="317"/>
      <c r="AO24" s="317"/>
      <c r="AP24" s="317"/>
      <c r="AQ24" s="317"/>
      <c r="AR24" s="317"/>
      <c r="AS24" s="317"/>
      <c r="AT24" s="318"/>
      <c r="AU24" s="313"/>
      <c r="AV24" s="313"/>
      <c r="AW24" s="313"/>
      <c r="AX24" s="314" t="str">
        <f>IF(入力!AK8="","",入力!AK8)</f>
        <v>8559</v>
      </c>
      <c r="AY24" s="313"/>
      <c r="AZ24" s="313"/>
      <c r="BA24" s="313"/>
      <c r="BB24" s="19" t="s">
        <v>74</v>
      </c>
      <c r="BC24" s="313" t="str">
        <f>IF(入力!AP8="","",入力!AP8)</f>
        <v>0702</v>
      </c>
      <c r="BD24" s="313"/>
      <c r="BE24" s="313"/>
      <c r="BF24" s="315"/>
    </row>
    <row r="25" spans="3:58" ht="12" customHeight="1">
      <c r="C25" s="395" t="s">
        <v>75</v>
      </c>
      <c r="D25" s="396"/>
      <c r="E25" s="396"/>
      <c r="F25" s="396"/>
      <c r="G25" s="397"/>
      <c r="H25" s="398" t="str">
        <f>IF(入力!C9="","",入力!C9&amp;"　"&amp;入力!E9)</f>
        <v>ﾜﾀﾅﾍﾞ　ｱﾂｼ</v>
      </c>
      <c r="I25" s="303"/>
      <c r="J25" s="303"/>
      <c r="K25" s="303"/>
      <c r="L25" s="303"/>
      <c r="M25" s="303"/>
      <c r="N25" s="303"/>
      <c r="O25" s="303"/>
      <c r="P25" s="303"/>
      <c r="Q25" s="304"/>
      <c r="R25" s="312" t="s">
        <v>43</v>
      </c>
      <c r="S25" s="303"/>
      <c r="T25" s="305">
        <f>IF(入力!AT9="","",入力!AT9)</f>
        <v>50</v>
      </c>
      <c r="U25" s="306"/>
      <c r="V25" s="307"/>
      <c r="W25" s="312" t="s">
        <v>44</v>
      </c>
      <c r="X25" s="312"/>
      <c r="Y25" s="312"/>
      <c r="Z25" s="14" t="s">
        <v>70</v>
      </c>
      <c r="AA25" s="15"/>
      <c r="AB25" s="303" t="str">
        <f>IF(入力!R9="","",入力!R9)</f>
        <v/>
      </c>
      <c r="AC25" s="303"/>
      <c r="AD25" s="303"/>
      <c r="AE25" s="303"/>
      <c r="AF25" s="16" t="s">
        <v>71</v>
      </c>
      <c r="AG25" s="303" t="str">
        <f>IF(入力!W9="","",入力!W9)</f>
        <v/>
      </c>
      <c r="AH25" s="303"/>
      <c r="AI25" s="303"/>
      <c r="AJ25" s="303"/>
      <c r="AK25" s="303"/>
      <c r="AL25" s="303"/>
      <c r="AM25" s="303"/>
      <c r="AN25" s="303"/>
      <c r="AO25" s="303"/>
      <c r="AP25" s="303"/>
      <c r="AQ25" s="303"/>
      <c r="AR25" s="303"/>
      <c r="AS25" s="303"/>
      <c r="AT25" s="304"/>
      <c r="AU25" s="312" t="s">
        <v>45</v>
      </c>
      <c r="AV25" s="303"/>
      <c r="AW25" s="303"/>
      <c r="AX25" s="17" t="s">
        <v>72</v>
      </c>
      <c r="AY25" s="303" t="str">
        <f>IF(入力!AL9="","",入力!AL9)</f>
        <v>090</v>
      </c>
      <c r="AZ25" s="303"/>
      <c r="BA25" s="303"/>
      <c r="BB25" s="303"/>
      <c r="BC25" s="303"/>
      <c r="BD25" s="303"/>
      <c r="BE25" s="303"/>
      <c r="BF25" s="18" t="s">
        <v>73</v>
      </c>
    </row>
    <row r="26" spans="3:58" ht="19.5" customHeight="1">
      <c r="C26" s="389" t="s">
        <v>76</v>
      </c>
      <c r="D26" s="313"/>
      <c r="E26" s="313"/>
      <c r="F26" s="313"/>
      <c r="G26" s="337"/>
      <c r="H26" s="364" t="str">
        <f>IF(入力!C10="","",入力!C10&amp;"　"&amp;入力!E10)</f>
        <v>渡部　淳</v>
      </c>
      <c r="I26" s="365"/>
      <c r="J26" s="365"/>
      <c r="K26" s="365"/>
      <c r="L26" s="365"/>
      <c r="M26" s="365"/>
      <c r="N26" s="365"/>
      <c r="O26" s="365"/>
      <c r="P26" s="365"/>
      <c r="Q26" s="366"/>
      <c r="R26" s="313"/>
      <c r="S26" s="313"/>
      <c r="T26" s="308"/>
      <c r="U26" s="309"/>
      <c r="V26" s="310"/>
      <c r="W26" s="319"/>
      <c r="X26" s="319"/>
      <c r="Y26" s="319"/>
      <c r="Z26" s="316" t="str">
        <f>IF(入力!P10="","",入力!P10)</f>
        <v>千葉県浦安市富士見3-20-10</v>
      </c>
      <c r="AA26" s="317"/>
      <c r="AB26" s="317"/>
      <c r="AC26" s="317"/>
      <c r="AD26" s="317"/>
      <c r="AE26" s="317"/>
      <c r="AF26" s="317"/>
      <c r="AG26" s="317"/>
      <c r="AH26" s="317"/>
      <c r="AI26" s="317"/>
      <c r="AJ26" s="317"/>
      <c r="AK26" s="317"/>
      <c r="AL26" s="317"/>
      <c r="AM26" s="317"/>
      <c r="AN26" s="317"/>
      <c r="AO26" s="317"/>
      <c r="AP26" s="317"/>
      <c r="AQ26" s="317"/>
      <c r="AR26" s="317"/>
      <c r="AS26" s="317"/>
      <c r="AT26" s="318"/>
      <c r="AU26" s="313"/>
      <c r="AV26" s="313"/>
      <c r="AW26" s="313"/>
      <c r="AX26" s="314" t="str">
        <f>IF(入力!AK10="","",入力!AK10)</f>
        <v>7725</v>
      </c>
      <c r="AY26" s="313"/>
      <c r="AZ26" s="313"/>
      <c r="BA26" s="313"/>
      <c r="BB26" s="19" t="s">
        <v>74</v>
      </c>
      <c r="BC26" s="313" t="str">
        <f>IF(入力!AP10="","",入力!AP10)</f>
        <v>6285</v>
      </c>
      <c r="BD26" s="313"/>
      <c r="BE26" s="313"/>
      <c r="BF26" s="315"/>
    </row>
    <row r="27" spans="3:58" ht="12" customHeight="1">
      <c r="C27" s="395" t="s">
        <v>69</v>
      </c>
      <c r="D27" s="396"/>
      <c r="E27" s="396"/>
      <c r="F27" s="396"/>
      <c r="G27" s="397"/>
      <c r="H27" s="398" t="str">
        <f>IF(入力!C11="","",入力!C11&amp;"　"&amp;入力!E11)</f>
        <v>ｵﾉﾃﾞﾗ　ﾔﾖｲ</v>
      </c>
      <c r="I27" s="303"/>
      <c r="J27" s="303"/>
      <c r="K27" s="303"/>
      <c r="L27" s="303"/>
      <c r="M27" s="303"/>
      <c r="N27" s="303"/>
      <c r="O27" s="303"/>
      <c r="P27" s="303"/>
      <c r="Q27" s="304"/>
      <c r="R27" s="312" t="s">
        <v>43</v>
      </c>
      <c r="S27" s="303"/>
      <c r="T27" s="305">
        <f>IF(入力!AT11="","",入力!AT11)</f>
        <v>45</v>
      </c>
      <c r="U27" s="306"/>
      <c r="V27" s="307"/>
      <c r="W27" s="312" t="s">
        <v>44</v>
      </c>
      <c r="X27" s="312"/>
      <c r="Y27" s="312"/>
      <c r="Z27" s="14" t="s">
        <v>70</v>
      </c>
      <c r="AA27" s="15"/>
      <c r="AB27" s="303" t="str">
        <f>IF(入力!R11="","",入力!R11)</f>
        <v/>
      </c>
      <c r="AC27" s="303"/>
      <c r="AD27" s="303"/>
      <c r="AE27" s="303"/>
      <c r="AF27" s="16" t="s">
        <v>71</v>
      </c>
      <c r="AG27" s="303" t="str">
        <f>IF(入力!W11="","",入力!W11)</f>
        <v/>
      </c>
      <c r="AH27" s="303"/>
      <c r="AI27" s="303"/>
      <c r="AJ27" s="303"/>
      <c r="AK27" s="303"/>
      <c r="AL27" s="303"/>
      <c r="AM27" s="303"/>
      <c r="AN27" s="303"/>
      <c r="AO27" s="303"/>
      <c r="AP27" s="303"/>
      <c r="AQ27" s="303"/>
      <c r="AR27" s="303"/>
      <c r="AS27" s="303"/>
      <c r="AT27" s="304"/>
      <c r="AU27" s="312" t="s">
        <v>45</v>
      </c>
      <c r="AV27" s="303"/>
      <c r="AW27" s="303"/>
      <c r="AX27" s="17" t="s">
        <v>72</v>
      </c>
      <c r="AY27" s="303" t="str">
        <f>IF(入力!AL11="","",入力!AL11)</f>
        <v>080</v>
      </c>
      <c r="AZ27" s="303"/>
      <c r="BA27" s="303"/>
      <c r="BB27" s="303"/>
      <c r="BC27" s="303"/>
      <c r="BD27" s="303"/>
      <c r="BE27" s="303"/>
      <c r="BF27" s="18" t="s">
        <v>73</v>
      </c>
    </row>
    <row r="28" spans="3:58" ht="19.5" customHeight="1">
      <c r="C28" s="389" t="s">
        <v>77</v>
      </c>
      <c r="D28" s="313"/>
      <c r="E28" s="313"/>
      <c r="F28" s="313"/>
      <c r="G28" s="337"/>
      <c r="H28" s="364" t="str">
        <f>IF(入力!C12="","",入力!C12&amp;"　"&amp;入力!E12)</f>
        <v>小野寺　弥生</v>
      </c>
      <c r="I28" s="365"/>
      <c r="J28" s="365"/>
      <c r="K28" s="365"/>
      <c r="L28" s="365"/>
      <c r="M28" s="365"/>
      <c r="N28" s="365"/>
      <c r="O28" s="365"/>
      <c r="P28" s="365"/>
      <c r="Q28" s="366"/>
      <c r="R28" s="313"/>
      <c r="S28" s="313"/>
      <c r="T28" s="308"/>
      <c r="U28" s="309"/>
      <c r="V28" s="310"/>
      <c r="W28" s="319"/>
      <c r="X28" s="319"/>
      <c r="Y28" s="319"/>
      <c r="Z28" s="316" t="str">
        <f>IF(入力!P12="","",入力!P12)</f>
        <v>千葉県船橋市芝山1-21-15</v>
      </c>
      <c r="AA28" s="317"/>
      <c r="AB28" s="317"/>
      <c r="AC28" s="317"/>
      <c r="AD28" s="317"/>
      <c r="AE28" s="317"/>
      <c r="AF28" s="317"/>
      <c r="AG28" s="317"/>
      <c r="AH28" s="317"/>
      <c r="AI28" s="317"/>
      <c r="AJ28" s="317"/>
      <c r="AK28" s="317"/>
      <c r="AL28" s="317"/>
      <c r="AM28" s="317"/>
      <c r="AN28" s="317"/>
      <c r="AO28" s="317"/>
      <c r="AP28" s="317"/>
      <c r="AQ28" s="317"/>
      <c r="AR28" s="317"/>
      <c r="AS28" s="317"/>
      <c r="AT28" s="318"/>
      <c r="AU28" s="313"/>
      <c r="AV28" s="313"/>
      <c r="AW28" s="313"/>
      <c r="AX28" s="314" t="str">
        <f>IF(入力!AK12="","",入力!AK12)</f>
        <v>4321</v>
      </c>
      <c r="AY28" s="313"/>
      <c r="AZ28" s="313"/>
      <c r="BA28" s="313"/>
      <c r="BB28" s="19" t="s">
        <v>74</v>
      </c>
      <c r="BC28" s="313" t="str">
        <f>IF(入力!AP12="","",入力!AP12)</f>
        <v>0841</v>
      </c>
      <c r="BD28" s="313"/>
      <c r="BE28" s="313"/>
      <c r="BF28" s="315"/>
    </row>
    <row r="29" spans="3:58" ht="12" customHeight="1">
      <c r="C29" s="395" t="s">
        <v>69</v>
      </c>
      <c r="D29" s="396"/>
      <c r="E29" s="396"/>
      <c r="F29" s="396"/>
      <c r="G29" s="397"/>
      <c r="H29" s="398" t="str">
        <f>IF(入力!C15="","",入力!C15&amp;"　"&amp;入力!E15)</f>
        <v>ｵﾉﾃﾞﾗ　ﾕﾀｶ</v>
      </c>
      <c r="I29" s="303"/>
      <c r="J29" s="303"/>
      <c r="K29" s="303"/>
      <c r="L29" s="303"/>
      <c r="M29" s="303"/>
      <c r="N29" s="303"/>
      <c r="O29" s="303"/>
      <c r="P29" s="303"/>
      <c r="Q29" s="304"/>
      <c r="R29" s="312" t="s">
        <v>43</v>
      </c>
      <c r="S29" s="303"/>
      <c r="T29" s="305" t="str">
        <f>IF(入力!AT15="","",入力!AT15)</f>
        <v/>
      </c>
      <c r="U29" s="306"/>
      <c r="V29" s="307"/>
      <c r="W29" s="312" t="s">
        <v>44</v>
      </c>
      <c r="X29" s="312"/>
      <c r="Y29" s="312"/>
      <c r="Z29" s="14" t="s">
        <v>70</v>
      </c>
      <c r="AA29" s="15"/>
      <c r="AB29" s="303" t="str">
        <f>IF(入力!R15="","",入力!R15)</f>
        <v/>
      </c>
      <c r="AC29" s="303"/>
      <c r="AD29" s="303"/>
      <c r="AE29" s="303"/>
      <c r="AF29" s="16" t="s">
        <v>71</v>
      </c>
      <c r="AG29" s="303" t="str">
        <f>IF(入力!W15="","",入力!W15)</f>
        <v/>
      </c>
      <c r="AH29" s="303"/>
      <c r="AI29" s="303"/>
      <c r="AJ29" s="303"/>
      <c r="AK29" s="303"/>
      <c r="AL29" s="303"/>
      <c r="AM29" s="303"/>
      <c r="AN29" s="303"/>
      <c r="AO29" s="303"/>
      <c r="AP29" s="303"/>
      <c r="AQ29" s="303"/>
      <c r="AR29" s="303"/>
      <c r="AS29" s="303"/>
      <c r="AT29" s="304"/>
      <c r="AU29" s="312" t="s">
        <v>45</v>
      </c>
      <c r="AV29" s="303"/>
      <c r="AW29" s="303"/>
      <c r="AX29" s="17" t="s">
        <v>72</v>
      </c>
      <c r="AY29" s="303" t="str">
        <f>IF(入力!AL15="","",入力!AL15)</f>
        <v>090</v>
      </c>
      <c r="AZ29" s="303"/>
      <c r="BA29" s="303"/>
      <c r="BB29" s="303"/>
      <c r="BC29" s="303"/>
      <c r="BD29" s="303"/>
      <c r="BE29" s="303"/>
      <c r="BF29" s="18" t="s">
        <v>73</v>
      </c>
    </row>
    <row r="30" spans="3:58" ht="19.5" customHeight="1" thickBot="1">
      <c r="C30" s="392" t="s">
        <v>47</v>
      </c>
      <c r="D30" s="393"/>
      <c r="E30" s="393"/>
      <c r="F30" s="393"/>
      <c r="G30" s="394"/>
      <c r="H30" s="403" t="str">
        <f>IF(入力!C16="","",入力!C16&amp;"　"&amp;入力!E16)</f>
        <v>小野寺　豊</v>
      </c>
      <c r="I30" s="404"/>
      <c r="J30" s="404"/>
      <c r="K30" s="404"/>
      <c r="L30" s="404"/>
      <c r="M30" s="404"/>
      <c r="N30" s="404"/>
      <c r="O30" s="404"/>
      <c r="P30" s="404"/>
      <c r="Q30" s="405"/>
      <c r="R30" s="393"/>
      <c r="S30" s="393"/>
      <c r="T30" s="400"/>
      <c r="U30" s="401"/>
      <c r="V30" s="402"/>
      <c r="W30" s="399"/>
      <c r="X30" s="399"/>
      <c r="Y30" s="399"/>
      <c r="Z30" s="416" t="str">
        <f>IF(入力!P16="","",入力!P16)</f>
        <v>千葉県船橋市芝山1-21-15</v>
      </c>
      <c r="AA30" s="417"/>
      <c r="AB30" s="417"/>
      <c r="AC30" s="417"/>
      <c r="AD30" s="417"/>
      <c r="AE30" s="417"/>
      <c r="AF30" s="417"/>
      <c r="AG30" s="417"/>
      <c r="AH30" s="417"/>
      <c r="AI30" s="417"/>
      <c r="AJ30" s="417"/>
      <c r="AK30" s="417"/>
      <c r="AL30" s="417"/>
      <c r="AM30" s="417"/>
      <c r="AN30" s="417"/>
      <c r="AO30" s="417"/>
      <c r="AP30" s="417"/>
      <c r="AQ30" s="417"/>
      <c r="AR30" s="417"/>
      <c r="AS30" s="417"/>
      <c r="AT30" s="418"/>
      <c r="AU30" s="393"/>
      <c r="AV30" s="393"/>
      <c r="AW30" s="393"/>
      <c r="AX30" s="419" t="str">
        <f>IF(入力!AK16="","",入力!AK16)</f>
        <v>8559</v>
      </c>
      <c r="AY30" s="393"/>
      <c r="AZ30" s="393"/>
      <c r="BA30" s="393"/>
      <c r="BB30" s="73" t="s">
        <v>74</v>
      </c>
      <c r="BC30" s="393" t="str">
        <f>IF(入力!AP16="","",入力!AP16)</f>
        <v>0702</v>
      </c>
      <c r="BD30" s="393"/>
      <c r="BE30" s="393"/>
      <c r="BF30" s="420"/>
    </row>
    <row r="31" spans="3:58" ht="7.5" customHeight="1"/>
    <row r="32" spans="3:58" ht="16.5" customHeight="1">
      <c r="C32" s="20" t="s">
        <v>48</v>
      </c>
      <c r="D32" s="4"/>
      <c r="E32" s="4"/>
      <c r="F32" s="4"/>
      <c r="G32" s="4"/>
      <c r="H32" s="4"/>
      <c r="I32" s="21" t="s">
        <v>49</v>
      </c>
    </row>
    <row r="33" spans="3:58" ht="3" customHeight="1" thickBot="1"/>
    <row r="34" spans="3:58" ht="15" customHeight="1">
      <c r="C34" s="433" t="s">
        <v>50</v>
      </c>
      <c r="D34" s="406"/>
      <c r="E34" s="406"/>
      <c r="F34" s="406" t="s">
        <v>51</v>
      </c>
      <c r="G34" s="406"/>
      <c r="H34" s="406"/>
      <c r="I34" s="406"/>
      <c r="J34" s="406"/>
      <c r="K34" s="406"/>
      <c r="L34" s="406"/>
      <c r="M34" s="406"/>
      <c r="N34" s="406"/>
      <c r="O34" s="406"/>
      <c r="P34" s="406"/>
      <c r="Q34" s="406" t="s">
        <v>52</v>
      </c>
      <c r="R34" s="406"/>
      <c r="S34" s="406"/>
      <c r="T34" s="406" t="s">
        <v>53</v>
      </c>
      <c r="U34" s="406"/>
      <c r="V34" s="406"/>
      <c r="W34" s="406"/>
      <c r="X34" s="406"/>
      <c r="Y34" s="406"/>
      <c r="Z34" s="406"/>
      <c r="AA34" s="406"/>
      <c r="AB34" s="406"/>
      <c r="AC34" s="406"/>
      <c r="AD34" s="406"/>
      <c r="AE34" s="406"/>
      <c r="AF34" s="406"/>
      <c r="AG34" s="406"/>
      <c r="AH34" s="406"/>
      <c r="AI34" s="406"/>
      <c r="AJ34" s="406" t="s">
        <v>54</v>
      </c>
      <c r="AK34" s="406"/>
      <c r="AL34" s="406"/>
      <c r="AM34" s="406"/>
      <c r="AN34" s="406"/>
      <c r="AO34" s="406"/>
      <c r="AP34" s="406"/>
      <c r="AQ34" s="406"/>
      <c r="AR34" s="406"/>
      <c r="AS34" s="406"/>
      <c r="AT34" s="406"/>
      <c r="AU34" s="406"/>
      <c r="AV34" s="406"/>
      <c r="AW34" s="406"/>
      <c r="AX34" s="406"/>
      <c r="AY34" s="406"/>
      <c r="AZ34" s="406" t="s">
        <v>55</v>
      </c>
      <c r="BA34" s="406"/>
      <c r="BB34" s="406"/>
      <c r="BC34" s="406"/>
      <c r="BD34" s="406"/>
      <c r="BE34" s="406"/>
      <c r="BF34" s="407"/>
    </row>
    <row r="35" spans="3:58" ht="15" customHeight="1">
      <c r="C35" s="434" t="str">
        <f>IF(入力!B25="","",入力!B25)</f>
        <v>①</v>
      </c>
      <c r="D35" s="435"/>
      <c r="E35" s="436"/>
      <c r="F35" s="421" t="str">
        <f>IF(入力!C26="","",入力!C25&amp;"　"&amp;入力!E25&amp;"
"&amp;入力!C26&amp;"　"&amp;入力!E26)</f>
        <v>ｸﾄﾞｳ　ｼｮｳ
工藤　 匠生</v>
      </c>
      <c r="G35" s="422"/>
      <c r="H35" s="422"/>
      <c r="I35" s="422"/>
      <c r="J35" s="422"/>
      <c r="K35" s="422"/>
      <c r="L35" s="422"/>
      <c r="M35" s="422"/>
      <c r="N35" s="422"/>
      <c r="O35" s="422"/>
      <c r="P35" s="423"/>
      <c r="Q35" s="408">
        <f>IF(入力!G25="","",入力!G25)</f>
        <v>6</v>
      </c>
      <c r="R35" s="409"/>
      <c r="S35" s="410"/>
      <c r="T35" s="427" t="str">
        <f>IF(入力!I25="","",入力!I25)</f>
        <v>市川市立新井小学校</v>
      </c>
      <c r="U35" s="428"/>
      <c r="V35" s="428"/>
      <c r="W35" s="428"/>
      <c r="X35" s="428"/>
      <c r="Y35" s="428"/>
      <c r="Z35" s="428"/>
      <c r="AA35" s="428"/>
      <c r="AB35" s="428"/>
      <c r="AC35" s="428"/>
      <c r="AD35" s="428"/>
      <c r="AE35" s="428"/>
      <c r="AF35" s="428"/>
      <c r="AG35" s="428"/>
      <c r="AH35" s="428"/>
      <c r="AI35" s="429"/>
      <c r="AJ35" s="408">
        <f>IF(入力!M25="","",入力!M25)</f>
        <v>513459832</v>
      </c>
      <c r="AK35" s="409"/>
      <c r="AL35" s="409"/>
      <c r="AM35" s="409"/>
      <c r="AN35" s="409"/>
      <c r="AO35" s="409"/>
      <c r="AP35" s="409"/>
      <c r="AQ35" s="409"/>
      <c r="AR35" s="409"/>
      <c r="AS35" s="409"/>
      <c r="AT35" s="409"/>
      <c r="AU35" s="409"/>
      <c r="AV35" s="409"/>
      <c r="AW35" s="409"/>
      <c r="AX35" s="409"/>
      <c r="AY35" s="410"/>
      <c r="AZ35" s="408">
        <f>IF(入力!P25="","",入力!P25)</f>
        <v>149</v>
      </c>
      <c r="BA35" s="409"/>
      <c r="BB35" s="409"/>
      <c r="BC35" s="409"/>
      <c r="BD35" s="409"/>
      <c r="BE35" s="409"/>
      <c r="BF35" s="414"/>
    </row>
    <row r="36" spans="3:58" ht="15" customHeight="1">
      <c r="C36" s="437"/>
      <c r="D36" s="438"/>
      <c r="E36" s="439"/>
      <c r="F36" s="424"/>
      <c r="G36" s="425"/>
      <c r="H36" s="425"/>
      <c r="I36" s="425"/>
      <c r="J36" s="425"/>
      <c r="K36" s="425"/>
      <c r="L36" s="425"/>
      <c r="M36" s="425"/>
      <c r="N36" s="425"/>
      <c r="O36" s="425"/>
      <c r="P36" s="426"/>
      <c r="Q36" s="411"/>
      <c r="R36" s="412"/>
      <c r="S36" s="413"/>
      <c r="T36" s="430"/>
      <c r="U36" s="431"/>
      <c r="V36" s="431"/>
      <c r="W36" s="431"/>
      <c r="X36" s="431"/>
      <c r="Y36" s="431"/>
      <c r="Z36" s="431"/>
      <c r="AA36" s="431"/>
      <c r="AB36" s="431"/>
      <c r="AC36" s="431"/>
      <c r="AD36" s="431"/>
      <c r="AE36" s="431"/>
      <c r="AF36" s="431"/>
      <c r="AG36" s="431"/>
      <c r="AH36" s="431"/>
      <c r="AI36" s="432"/>
      <c r="AJ36" s="411"/>
      <c r="AK36" s="412"/>
      <c r="AL36" s="412"/>
      <c r="AM36" s="412"/>
      <c r="AN36" s="412"/>
      <c r="AO36" s="412"/>
      <c r="AP36" s="412"/>
      <c r="AQ36" s="412"/>
      <c r="AR36" s="412"/>
      <c r="AS36" s="412"/>
      <c r="AT36" s="412"/>
      <c r="AU36" s="412"/>
      <c r="AV36" s="412"/>
      <c r="AW36" s="412"/>
      <c r="AX36" s="412"/>
      <c r="AY36" s="413"/>
      <c r="AZ36" s="411"/>
      <c r="BA36" s="412"/>
      <c r="BB36" s="412"/>
      <c r="BC36" s="412"/>
      <c r="BD36" s="412"/>
      <c r="BE36" s="412"/>
      <c r="BF36" s="415"/>
    </row>
    <row r="37" spans="3:58" ht="15" customHeight="1">
      <c r="C37" s="434">
        <f>IF(入力!B27="","",入力!B27)</f>
        <v>2</v>
      </c>
      <c r="D37" s="435"/>
      <c r="E37" s="436"/>
      <c r="F37" s="421" t="str">
        <f>IF(入力!C28="","",入力!C27&amp;"　"&amp;入力!E27&amp;"
"&amp;入力!C28&amp;"　"&amp;入力!E28)</f>
        <v>ｳﾏﾀﾞﾃ　ｼｭｳｲﾁ
 馬立　 秀一</v>
      </c>
      <c r="G37" s="422"/>
      <c r="H37" s="422"/>
      <c r="I37" s="422"/>
      <c r="J37" s="422"/>
      <c r="K37" s="422"/>
      <c r="L37" s="422"/>
      <c r="M37" s="422"/>
      <c r="N37" s="422"/>
      <c r="O37" s="422"/>
      <c r="P37" s="423"/>
      <c r="Q37" s="408">
        <f>IF(入力!G27="","",入力!G27)</f>
        <v>6</v>
      </c>
      <c r="R37" s="409"/>
      <c r="S37" s="410"/>
      <c r="T37" s="427" t="str">
        <f>IF(入力!I27="","",入力!I27)</f>
        <v>浦安市立南小学校</v>
      </c>
      <c r="U37" s="428"/>
      <c r="V37" s="428"/>
      <c r="W37" s="428"/>
      <c r="X37" s="428"/>
      <c r="Y37" s="428"/>
      <c r="Z37" s="428"/>
      <c r="AA37" s="428"/>
      <c r="AB37" s="428"/>
      <c r="AC37" s="428"/>
      <c r="AD37" s="428"/>
      <c r="AE37" s="428"/>
      <c r="AF37" s="428"/>
      <c r="AG37" s="428"/>
      <c r="AH37" s="428"/>
      <c r="AI37" s="429"/>
      <c r="AJ37" s="408">
        <f>IF(入力!M27="","",入力!M27)</f>
        <v>513459893</v>
      </c>
      <c r="AK37" s="409"/>
      <c r="AL37" s="409"/>
      <c r="AM37" s="409"/>
      <c r="AN37" s="409"/>
      <c r="AO37" s="409"/>
      <c r="AP37" s="409"/>
      <c r="AQ37" s="409"/>
      <c r="AR37" s="409"/>
      <c r="AS37" s="409"/>
      <c r="AT37" s="409"/>
      <c r="AU37" s="409"/>
      <c r="AV37" s="409"/>
      <c r="AW37" s="409"/>
      <c r="AX37" s="409"/>
      <c r="AY37" s="410"/>
      <c r="AZ37" s="408">
        <f>IF(入力!P27="","",入力!P27)</f>
        <v>141</v>
      </c>
      <c r="BA37" s="409"/>
      <c r="BB37" s="409"/>
      <c r="BC37" s="409"/>
      <c r="BD37" s="409"/>
      <c r="BE37" s="409"/>
      <c r="BF37" s="414"/>
    </row>
    <row r="38" spans="3:58" ht="15" customHeight="1">
      <c r="C38" s="437"/>
      <c r="D38" s="438"/>
      <c r="E38" s="439"/>
      <c r="F38" s="424"/>
      <c r="G38" s="425"/>
      <c r="H38" s="425"/>
      <c r="I38" s="425"/>
      <c r="J38" s="425"/>
      <c r="K38" s="425"/>
      <c r="L38" s="425"/>
      <c r="M38" s="425"/>
      <c r="N38" s="425"/>
      <c r="O38" s="425"/>
      <c r="P38" s="426"/>
      <c r="Q38" s="411"/>
      <c r="R38" s="412"/>
      <c r="S38" s="413"/>
      <c r="T38" s="430"/>
      <c r="U38" s="431"/>
      <c r="V38" s="431"/>
      <c r="W38" s="431"/>
      <c r="X38" s="431"/>
      <c r="Y38" s="431"/>
      <c r="Z38" s="431"/>
      <c r="AA38" s="431"/>
      <c r="AB38" s="431"/>
      <c r="AC38" s="431"/>
      <c r="AD38" s="431"/>
      <c r="AE38" s="431"/>
      <c r="AF38" s="431"/>
      <c r="AG38" s="431"/>
      <c r="AH38" s="431"/>
      <c r="AI38" s="432"/>
      <c r="AJ38" s="411"/>
      <c r="AK38" s="412"/>
      <c r="AL38" s="412"/>
      <c r="AM38" s="412"/>
      <c r="AN38" s="412"/>
      <c r="AO38" s="412"/>
      <c r="AP38" s="412"/>
      <c r="AQ38" s="412"/>
      <c r="AR38" s="412"/>
      <c r="AS38" s="412"/>
      <c r="AT38" s="412"/>
      <c r="AU38" s="412"/>
      <c r="AV38" s="412"/>
      <c r="AW38" s="412"/>
      <c r="AX38" s="412"/>
      <c r="AY38" s="413"/>
      <c r="AZ38" s="411"/>
      <c r="BA38" s="412"/>
      <c r="BB38" s="412"/>
      <c r="BC38" s="412"/>
      <c r="BD38" s="412"/>
      <c r="BE38" s="412"/>
      <c r="BF38" s="415"/>
    </row>
    <row r="39" spans="3:58" ht="15" customHeight="1">
      <c r="C39" s="434">
        <f>IF(入力!B29="","",入力!B29)</f>
        <v>3</v>
      </c>
      <c r="D39" s="435"/>
      <c r="E39" s="436"/>
      <c r="F39" s="421" t="str">
        <f>IF(入力!C30="","",入力!C29&amp;"　"&amp;入力!E29&amp;"
"&amp;入力!C30&amp;"　"&amp;入力!E30)</f>
        <v>ｵｲｶﾜ　ﾊﾔﾄ
笈川　 颯人</v>
      </c>
      <c r="G39" s="422"/>
      <c r="H39" s="422"/>
      <c r="I39" s="422"/>
      <c r="J39" s="422"/>
      <c r="K39" s="422"/>
      <c r="L39" s="422"/>
      <c r="M39" s="422"/>
      <c r="N39" s="422"/>
      <c r="O39" s="422"/>
      <c r="P39" s="423"/>
      <c r="Q39" s="408">
        <f>IF(入力!G29="","",入力!G29)</f>
        <v>6</v>
      </c>
      <c r="R39" s="409"/>
      <c r="S39" s="410"/>
      <c r="T39" s="427" t="str">
        <f>IF(入力!I29="","",入力!I29)</f>
        <v>浦安市立東野小学校</v>
      </c>
      <c r="U39" s="428"/>
      <c r="V39" s="428"/>
      <c r="W39" s="428"/>
      <c r="X39" s="428"/>
      <c r="Y39" s="428"/>
      <c r="Z39" s="428"/>
      <c r="AA39" s="428"/>
      <c r="AB39" s="428"/>
      <c r="AC39" s="428"/>
      <c r="AD39" s="428"/>
      <c r="AE39" s="428"/>
      <c r="AF39" s="428"/>
      <c r="AG39" s="428"/>
      <c r="AH39" s="428"/>
      <c r="AI39" s="429"/>
      <c r="AJ39" s="408">
        <f>IF(入力!M29="","",入力!M29)</f>
        <v>513554137</v>
      </c>
      <c r="AK39" s="409"/>
      <c r="AL39" s="409"/>
      <c r="AM39" s="409"/>
      <c r="AN39" s="409"/>
      <c r="AO39" s="409"/>
      <c r="AP39" s="409"/>
      <c r="AQ39" s="409"/>
      <c r="AR39" s="409"/>
      <c r="AS39" s="409"/>
      <c r="AT39" s="409"/>
      <c r="AU39" s="409"/>
      <c r="AV39" s="409"/>
      <c r="AW39" s="409"/>
      <c r="AX39" s="409"/>
      <c r="AY39" s="410"/>
      <c r="AZ39" s="408">
        <f>IF(入力!P29="","",入力!P29)</f>
        <v>148</v>
      </c>
      <c r="BA39" s="409"/>
      <c r="BB39" s="409"/>
      <c r="BC39" s="409"/>
      <c r="BD39" s="409"/>
      <c r="BE39" s="409"/>
      <c r="BF39" s="414"/>
    </row>
    <row r="40" spans="3:58" ht="15" customHeight="1">
      <c r="C40" s="437"/>
      <c r="D40" s="438"/>
      <c r="E40" s="439"/>
      <c r="F40" s="424"/>
      <c r="G40" s="425"/>
      <c r="H40" s="425"/>
      <c r="I40" s="425"/>
      <c r="J40" s="425"/>
      <c r="K40" s="425"/>
      <c r="L40" s="425"/>
      <c r="M40" s="425"/>
      <c r="N40" s="425"/>
      <c r="O40" s="425"/>
      <c r="P40" s="426"/>
      <c r="Q40" s="411"/>
      <c r="R40" s="412"/>
      <c r="S40" s="413"/>
      <c r="T40" s="430"/>
      <c r="U40" s="431"/>
      <c r="V40" s="431"/>
      <c r="W40" s="431"/>
      <c r="X40" s="431"/>
      <c r="Y40" s="431"/>
      <c r="Z40" s="431"/>
      <c r="AA40" s="431"/>
      <c r="AB40" s="431"/>
      <c r="AC40" s="431"/>
      <c r="AD40" s="431"/>
      <c r="AE40" s="431"/>
      <c r="AF40" s="431"/>
      <c r="AG40" s="431"/>
      <c r="AH40" s="431"/>
      <c r="AI40" s="432"/>
      <c r="AJ40" s="411"/>
      <c r="AK40" s="412"/>
      <c r="AL40" s="412"/>
      <c r="AM40" s="412"/>
      <c r="AN40" s="412"/>
      <c r="AO40" s="412"/>
      <c r="AP40" s="412"/>
      <c r="AQ40" s="412"/>
      <c r="AR40" s="412"/>
      <c r="AS40" s="412"/>
      <c r="AT40" s="412"/>
      <c r="AU40" s="412"/>
      <c r="AV40" s="412"/>
      <c r="AW40" s="412"/>
      <c r="AX40" s="412"/>
      <c r="AY40" s="413"/>
      <c r="AZ40" s="411"/>
      <c r="BA40" s="412"/>
      <c r="BB40" s="412"/>
      <c r="BC40" s="412"/>
      <c r="BD40" s="412"/>
      <c r="BE40" s="412"/>
      <c r="BF40" s="415"/>
    </row>
    <row r="41" spans="3:58" ht="15" customHeight="1">
      <c r="C41" s="434">
        <f>IF(入力!B31="","",入力!B31)</f>
        <v>4</v>
      </c>
      <c r="D41" s="435"/>
      <c r="E41" s="436"/>
      <c r="F41" s="421" t="str">
        <f>IF(入力!C32="","",入力!C31&amp;"　"&amp;入力!E31&amp;"
"&amp;入力!C32&amp;"　"&amp;入力!E32)</f>
        <v>ﾋﾗﾉ　ﾊﾙ
 平野　 晴</v>
      </c>
      <c r="G41" s="422"/>
      <c r="H41" s="422"/>
      <c r="I41" s="422"/>
      <c r="J41" s="422"/>
      <c r="K41" s="422"/>
      <c r="L41" s="422"/>
      <c r="M41" s="422"/>
      <c r="N41" s="422"/>
      <c r="O41" s="422"/>
      <c r="P41" s="423"/>
      <c r="Q41" s="408">
        <f>IF(入力!G31="","",入力!G31)</f>
        <v>6</v>
      </c>
      <c r="R41" s="409"/>
      <c r="S41" s="410"/>
      <c r="T41" s="427" t="str">
        <f>IF(入力!I31="","",入力!I31)</f>
        <v>浦安市立南小学校</v>
      </c>
      <c r="U41" s="428"/>
      <c r="V41" s="428"/>
      <c r="W41" s="428"/>
      <c r="X41" s="428"/>
      <c r="Y41" s="428"/>
      <c r="Z41" s="428"/>
      <c r="AA41" s="428"/>
      <c r="AB41" s="428"/>
      <c r="AC41" s="428"/>
      <c r="AD41" s="428"/>
      <c r="AE41" s="428"/>
      <c r="AF41" s="428"/>
      <c r="AG41" s="428"/>
      <c r="AH41" s="428"/>
      <c r="AI41" s="429"/>
      <c r="AJ41" s="408">
        <f>IF(入力!M31="","",入力!M31)</f>
        <v>515877587</v>
      </c>
      <c r="AK41" s="409"/>
      <c r="AL41" s="409"/>
      <c r="AM41" s="409"/>
      <c r="AN41" s="409"/>
      <c r="AO41" s="409"/>
      <c r="AP41" s="409"/>
      <c r="AQ41" s="409"/>
      <c r="AR41" s="409"/>
      <c r="AS41" s="409"/>
      <c r="AT41" s="409"/>
      <c r="AU41" s="409"/>
      <c r="AV41" s="409"/>
      <c r="AW41" s="409"/>
      <c r="AX41" s="409"/>
      <c r="AY41" s="410"/>
      <c r="AZ41" s="408">
        <f>IF(入力!P31="","",入力!P31)</f>
        <v>142</v>
      </c>
      <c r="BA41" s="409"/>
      <c r="BB41" s="409"/>
      <c r="BC41" s="409"/>
      <c r="BD41" s="409"/>
      <c r="BE41" s="409"/>
      <c r="BF41" s="414"/>
    </row>
    <row r="42" spans="3:58" ht="15" customHeight="1">
      <c r="C42" s="437"/>
      <c r="D42" s="438"/>
      <c r="E42" s="439"/>
      <c r="F42" s="424"/>
      <c r="G42" s="425"/>
      <c r="H42" s="425"/>
      <c r="I42" s="425"/>
      <c r="J42" s="425"/>
      <c r="K42" s="425"/>
      <c r="L42" s="425"/>
      <c r="M42" s="425"/>
      <c r="N42" s="425"/>
      <c r="O42" s="425"/>
      <c r="P42" s="426"/>
      <c r="Q42" s="411"/>
      <c r="R42" s="412"/>
      <c r="S42" s="413"/>
      <c r="T42" s="430"/>
      <c r="U42" s="431"/>
      <c r="V42" s="431"/>
      <c r="W42" s="431"/>
      <c r="X42" s="431"/>
      <c r="Y42" s="431"/>
      <c r="Z42" s="431"/>
      <c r="AA42" s="431"/>
      <c r="AB42" s="431"/>
      <c r="AC42" s="431"/>
      <c r="AD42" s="431"/>
      <c r="AE42" s="431"/>
      <c r="AF42" s="431"/>
      <c r="AG42" s="431"/>
      <c r="AH42" s="431"/>
      <c r="AI42" s="432"/>
      <c r="AJ42" s="411"/>
      <c r="AK42" s="412"/>
      <c r="AL42" s="412"/>
      <c r="AM42" s="412"/>
      <c r="AN42" s="412"/>
      <c r="AO42" s="412"/>
      <c r="AP42" s="412"/>
      <c r="AQ42" s="412"/>
      <c r="AR42" s="412"/>
      <c r="AS42" s="412"/>
      <c r="AT42" s="412"/>
      <c r="AU42" s="412"/>
      <c r="AV42" s="412"/>
      <c r="AW42" s="412"/>
      <c r="AX42" s="412"/>
      <c r="AY42" s="413"/>
      <c r="AZ42" s="411"/>
      <c r="BA42" s="412"/>
      <c r="BB42" s="412"/>
      <c r="BC42" s="412"/>
      <c r="BD42" s="412"/>
      <c r="BE42" s="412"/>
      <c r="BF42" s="415"/>
    </row>
    <row r="43" spans="3:58" ht="15" customHeight="1">
      <c r="C43" s="434">
        <f>IF(入力!B33="","",入力!B33)</f>
        <v>5</v>
      </c>
      <c r="D43" s="435"/>
      <c r="E43" s="436"/>
      <c r="F43" s="421" t="str">
        <f>IF(入力!C34="","",入力!C33&amp;"　"&amp;入力!E33&amp;"
"&amp;入力!C34&amp;"　"&amp;入力!E34)</f>
        <v>ﾆｼﾑﾗ　ﾄﾓﾔ
西村　朋哉</v>
      </c>
      <c r="G43" s="422"/>
      <c r="H43" s="422"/>
      <c r="I43" s="422"/>
      <c r="J43" s="422"/>
      <c r="K43" s="422"/>
      <c r="L43" s="422"/>
      <c r="M43" s="422"/>
      <c r="N43" s="422"/>
      <c r="O43" s="422"/>
      <c r="P43" s="423"/>
      <c r="Q43" s="408">
        <f>IF(入力!G33="","",入力!G33)</f>
        <v>6</v>
      </c>
      <c r="R43" s="409"/>
      <c r="S43" s="410"/>
      <c r="T43" s="427" t="str">
        <f>IF(入力!I33="","",入力!I33)</f>
        <v>市川市立新井小学校</v>
      </c>
      <c r="U43" s="428"/>
      <c r="V43" s="428"/>
      <c r="W43" s="428"/>
      <c r="X43" s="428"/>
      <c r="Y43" s="428"/>
      <c r="Z43" s="428"/>
      <c r="AA43" s="428"/>
      <c r="AB43" s="428"/>
      <c r="AC43" s="428"/>
      <c r="AD43" s="428"/>
      <c r="AE43" s="428"/>
      <c r="AF43" s="428"/>
      <c r="AG43" s="428"/>
      <c r="AH43" s="428"/>
      <c r="AI43" s="429"/>
      <c r="AJ43" s="408">
        <f>IF(入力!M33="","",入力!M33)</f>
        <v>516821950</v>
      </c>
      <c r="AK43" s="409"/>
      <c r="AL43" s="409"/>
      <c r="AM43" s="409"/>
      <c r="AN43" s="409"/>
      <c r="AO43" s="409"/>
      <c r="AP43" s="409"/>
      <c r="AQ43" s="409"/>
      <c r="AR43" s="409"/>
      <c r="AS43" s="409"/>
      <c r="AT43" s="409"/>
      <c r="AU43" s="409"/>
      <c r="AV43" s="409"/>
      <c r="AW43" s="409"/>
      <c r="AX43" s="409"/>
      <c r="AY43" s="410"/>
      <c r="AZ43" s="408">
        <f>IF(入力!P33="","",入力!P33)</f>
        <v>141</v>
      </c>
      <c r="BA43" s="409"/>
      <c r="BB43" s="409"/>
      <c r="BC43" s="409"/>
      <c r="BD43" s="409"/>
      <c r="BE43" s="409"/>
      <c r="BF43" s="414"/>
    </row>
    <row r="44" spans="3:58" ht="15" customHeight="1">
      <c r="C44" s="437"/>
      <c r="D44" s="438"/>
      <c r="E44" s="439"/>
      <c r="F44" s="424"/>
      <c r="G44" s="425"/>
      <c r="H44" s="425"/>
      <c r="I44" s="425"/>
      <c r="J44" s="425"/>
      <c r="K44" s="425"/>
      <c r="L44" s="425"/>
      <c r="M44" s="425"/>
      <c r="N44" s="425"/>
      <c r="O44" s="425"/>
      <c r="P44" s="426"/>
      <c r="Q44" s="411"/>
      <c r="R44" s="412"/>
      <c r="S44" s="413"/>
      <c r="T44" s="430"/>
      <c r="U44" s="431"/>
      <c r="V44" s="431"/>
      <c r="W44" s="431"/>
      <c r="X44" s="431"/>
      <c r="Y44" s="431"/>
      <c r="Z44" s="431"/>
      <c r="AA44" s="431"/>
      <c r="AB44" s="431"/>
      <c r="AC44" s="431"/>
      <c r="AD44" s="431"/>
      <c r="AE44" s="431"/>
      <c r="AF44" s="431"/>
      <c r="AG44" s="431"/>
      <c r="AH44" s="431"/>
      <c r="AI44" s="432"/>
      <c r="AJ44" s="411"/>
      <c r="AK44" s="412"/>
      <c r="AL44" s="412"/>
      <c r="AM44" s="412"/>
      <c r="AN44" s="412"/>
      <c r="AO44" s="412"/>
      <c r="AP44" s="412"/>
      <c r="AQ44" s="412"/>
      <c r="AR44" s="412"/>
      <c r="AS44" s="412"/>
      <c r="AT44" s="412"/>
      <c r="AU44" s="412"/>
      <c r="AV44" s="412"/>
      <c r="AW44" s="412"/>
      <c r="AX44" s="412"/>
      <c r="AY44" s="413"/>
      <c r="AZ44" s="411"/>
      <c r="BA44" s="412"/>
      <c r="BB44" s="412"/>
      <c r="BC44" s="412"/>
      <c r="BD44" s="412"/>
      <c r="BE44" s="412"/>
      <c r="BF44" s="415"/>
    </row>
    <row r="45" spans="3:58" ht="15" customHeight="1">
      <c r="C45" s="434">
        <f>IF(入力!B35="","",入力!B35)</f>
        <v>6</v>
      </c>
      <c r="D45" s="435"/>
      <c r="E45" s="436"/>
      <c r="F45" s="421" t="str">
        <f>IF(入力!C36="","",入力!C35&amp;"　"&amp;入力!E35&amp;"
"&amp;入力!C36&amp;"　"&amp;入力!E36)</f>
        <v>ｱｵｷ　ｹﾝﾀ
青木　 賢汰</v>
      </c>
      <c r="G45" s="422"/>
      <c r="H45" s="422"/>
      <c r="I45" s="422"/>
      <c r="J45" s="422"/>
      <c r="K45" s="422"/>
      <c r="L45" s="422"/>
      <c r="M45" s="422"/>
      <c r="N45" s="422"/>
      <c r="O45" s="422"/>
      <c r="P45" s="423"/>
      <c r="Q45" s="408">
        <f>IF(入力!G35="","",入力!G35)</f>
        <v>6</v>
      </c>
      <c r="R45" s="409"/>
      <c r="S45" s="410"/>
      <c r="T45" s="427" t="str">
        <f>IF(入力!I35="","",入力!I35)</f>
        <v>浦安市立東野小学校</v>
      </c>
      <c r="U45" s="428"/>
      <c r="V45" s="428"/>
      <c r="W45" s="428"/>
      <c r="X45" s="428"/>
      <c r="Y45" s="428"/>
      <c r="Z45" s="428"/>
      <c r="AA45" s="428"/>
      <c r="AB45" s="428"/>
      <c r="AC45" s="428"/>
      <c r="AD45" s="428"/>
      <c r="AE45" s="428"/>
      <c r="AF45" s="428"/>
      <c r="AG45" s="428"/>
      <c r="AH45" s="428"/>
      <c r="AI45" s="429"/>
      <c r="AJ45" s="408">
        <f>IF(入力!M35="","",入力!M35)</f>
        <v>516975460</v>
      </c>
      <c r="AK45" s="409"/>
      <c r="AL45" s="409"/>
      <c r="AM45" s="409"/>
      <c r="AN45" s="409"/>
      <c r="AO45" s="409"/>
      <c r="AP45" s="409"/>
      <c r="AQ45" s="409"/>
      <c r="AR45" s="409"/>
      <c r="AS45" s="409"/>
      <c r="AT45" s="409"/>
      <c r="AU45" s="409"/>
      <c r="AV45" s="409"/>
      <c r="AW45" s="409"/>
      <c r="AX45" s="409"/>
      <c r="AY45" s="410"/>
      <c r="AZ45" s="408">
        <f>IF(入力!P35="","",入力!P35)</f>
        <v>149</v>
      </c>
      <c r="BA45" s="409"/>
      <c r="BB45" s="409"/>
      <c r="BC45" s="409"/>
      <c r="BD45" s="409"/>
      <c r="BE45" s="409"/>
      <c r="BF45" s="414"/>
    </row>
    <row r="46" spans="3:58" ht="15" customHeight="1">
      <c r="C46" s="437"/>
      <c r="D46" s="438"/>
      <c r="E46" s="439"/>
      <c r="F46" s="424"/>
      <c r="G46" s="425"/>
      <c r="H46" s="425"/>
      <c r="I46" s="425"/>
      <c r="J46" s="425"/>
      <c r="K46" s="425"/>
      <c r="L46" s="425"/>
      <c r="M46" s="425"/>
      <c r="N46" s="425"/>
      <c r="O46" s="425"/>
      <c r="P46" s="426"/>
      <c r="Q46" s="411"/>
      <c r="R46" s="412"/>
      <c r="S46" s="413"/>
      <c r="T46" s="430"/>
      <c r="U46" s="431"/>
      <c r="V46" s="431"/>
      <c r="W46" s="431"/>
      <c r="X46" s="431"/>
      <c r="Y46" s="431"/>
      <c r="Z46" s="431"/>
      <c r="AA46" s="431"/>
      <c r="AB46" s="431"/>
      <c r="AC46" s="431"/>
      <c r="AD46" s="431"/>
      <c r="AE46" s="431"/>
      <c r="AF46" s="431"/>
      <c r="AG46" s="431"/>
      <c r="AH46" s="431"/>
      <c r="AI46" s="432"/>
      <c r="AJ46" s="411"/>
      <c r="AK46" s="412"/>
      <c r="AL46" s="412"/>
      <c r="AM46" s="412"/>
      <c r="AN46" s="412"/>
      <c r="AO46" s="412"/>
      <c r="AP46" s="412"/>
      <c r="AQ46" s="412"/>
      <c r="AR46" s="412"/>
      <c r="AS46" s="412"/>
      <c r="AT46" s="412"/>
      <c r="AU46" s="412"/>
      <c r="AV46" s="412"/>
      <c r="AW46" s="412"/>
      <c r="AX46" s="412"/>
      <c r="AY46" s="413"/>
      <c r="AZ46" s="411"/>
      <c r="BA46" s="412"/>
      <c r="BB46" s="412"/>
      <c r="BC46" s="412"/>
      <c r="BD46" s="412"/>
      <c r="BE46" s="412"/>
      <c r="BF46" s="415"/>
    </row>
    <row r="47" spans="3:58" ht="15" customHeight="1">
      <c r="C47" s="434">
        <f>IF(入力!B37="","",入力!B37)</f>
        <v>7</v>
      </c>
      <c r="D47" s="435"/>
      <c r="E47" s="436"/>
      <c r="F47" s="421" t="str">
        <f>IF(入力!C38="","",入力!C37&amp;"　"&amp;入力!E37&amp;"
"&amp;入力!C38&amp;"　"&amp;入力!E38)</f>
        <v>ｲﾄｳ　ﾋｶﾙ
伊藤　光</v>
      </c>
      <c r="G47" s="422"/>
      <c r="H47" s="422"/>
      <c r="I47" s="422"/>
      <c r="J47" s="422"/>
      <c r="K47" s="422"/>
      <c r="L47" s="422"/>
      <c r="M47" s="422"/>
      <c r="N47" s="422"/>
      <c r="O47" s="422"/>
      <c r="P47" s="423"/>
      <c r="Q47" s="408">
        <f>IF(入力!G37="","",入力!G37)</f>
        <v>3</v>
      </c>
      <c r="R47" s="409"/>
      <c r="S47" s="410"/>
      <c r="T47" s="427" t="str">
        <f>IF(入力!I37="","",入力!I37)</f>
        <v>浦安市立東野小学校</v>
      </c>
      <c r="U47" s="428"/>
      <c r="V47" s="428"/>
      <c r="W47" s="428"/>
      <c r="X47" s="428"/>
      <c r="Y47" s="428"/>
      <c r="Z47" s="428"/>
      <c r="AA47" s="428"/>
      <c r="AB47" s="428"/>
      <c r="AC47" s="428"/>
      <c r="AD47" s="428"/>
      <c r="AE47" s="428"/>
      <c r="AF47" s="428"/>
      <c r="AG47" s="428"/>
      <c r="AH47" s="428"/>
      <c r="AI47" s="429"/>
      <c r="AJ47" s="408">
        <f>IF(入力!M37="","",入力!M37)</f>
        <v>516821944</v>
      </c>
      <c r="AK47" s="409"/>
      <c r="AL47" s="409"/>
      <c r="AM47" s="409"/>
      <c r="AN47" s="409"/>
      <c r="AO47" s="409"/>
      <c r="AP47" s="409"/>
      <c r="AQ47" s="409"/>
      <c r="AR47" s="409"/>
      <c r="AS47" s="409"/>
      <c r="AT47" s="409"/>
      <c r="AU47" s="409"/>
      <c r="AV47" s="409"/>
      <c r="AW47" s="409"/>
      <c r="AX47" s="409"/>
      <c r="AY47" s="410"/>
      <c r="AZ47" s="408">
        <f>IF(入力!P37="","",入力!P37)</f>
        <v>140</v>
      </c>
      <c r="BA47" s="409"/>
      <c r="BB47" s="409"/>
      <c r="BC47" s="409"/>
      <c r="BD47" s="409"/>
      <c r="BE47" s="409"/>
      <c r="BF47" s="414"/>
    </row>
    <row r="48" spans="3:58" ht="15" customHeight="1">
      <c r="C48" s="437"/>
      <c r="D48" s="438"/>
      <c r="E48" s="439"/>
      <c r="F48" s="424"/>
      <c r="G48" s="425"/>
      <c r="H48" s="425"/>
      <c r="I48" s="425"/>
      <c r="J48" s="425"/>
      <c r="K48" s="425"/>
      <c r="L48" s="425"/>
      <c r="M48" s="425"/>
      <c r="N48" s="425"/>
      <c r="O48" s="425"/>
      <c r="P48" s="426"/>
      <c r="Q48" s="411"/>
      <c r="R48" s="412"/>
      <c r="S48" s="413"/>
      <c r="T48" s="430"/>
      <c r="U48" s="431"/>
      <c r="V48" s="431"/>
      <c r="W48" s="431"/>
      <c r="X48" s="431"/>
      <c r="Y48" s="431"/>
      <c r="Z48" s="431"/>
      <c r="AA48" s="431"/>
      <c r="AB48" s="431"/>
      <c r="AC48" s="431"/>
      <c r="AD48" s="431"/>
      <c r="AE48" s="431"/>
      <c r="AF48" s="431"/>
      <c r="AG48" s="431"/>
      <c r="AH48" s="431"/>
      <c r="AI48" s="432"/>
      <c r="AJ48" s="411"/>
      <c r="AK48" s="412"/>
      <c r="AL48" s="412"/>
      <c r="AM48" s="412"/>
      <c r="AN48" s="412"/>
      <c r="AO48" s="412"/>
      <c r="AP48" s="412"/>
      <c r="AQ48" s="412"/>
      <c r="AR48" s="412"/>
      <c r="AS48" s="412"/>
      <c r="AT48" s="412"/>
      <c r="AU48" s="412"/>
      <c r="AV48" s="412"/>
      <c r="AW48" s="412"/>
      <c r="AX48" s="412"/>
      <c r="AY48" s="413"/>
      <c r="AZ48" s="411"/>
      <c r="BA48" s="412"/>
      <c r="BB48" s="412"/>
      <c r="BC48" s="412"/>
      <c r="BD48" s="412"/>
      <c r="BE48" s="412"/>
      <c r="BF48" s="415"/>
    </row>
    <row r="49" spans="3:58" ht="15" customHeight="1">
      <c r="C49" s="434">
        <f>IF(入力!B39="","",入力!B39)</f>
        <v>8</v>
      </c>
      <c r="D49" s="435"/>
      <c r="E49" s="436"/>
      <c r="F49" s="421" t="str">
        <f>IF(入力!C40="","",入力!C39&amp;"　"&amp;入力!E39&amp;"
"&amp;入力!C40&amp;"　"&amp;入力!E40)</f>
        <v>ﾀｷｻﾞﾜ　ﾅﾎﾟﾘ
滝澤　奈保理</v>
      </c>
      <c r="G49" s="422"/>
      <c r="H49" s="422"/>
      <c r="I49" s="422"/>
      <c r="J49" s="422"/>
      <c r="K49" s="422"/>
      <c r="L49" s="422"/>
      <c r="M49" s="422"/>
      <c r="N49" s="422"/>
      <c r="O49" s="422"/>
      <c r="P49" s="423"/>
      <c r="Q49" s="408">
        <f>IF(入力!G39="","",入力!G39)</f>
        <v>6</v>
      </c>
      <c r="R49" s="409"/>
      <c r="S49" s="410"/>
      <c r="T49" s="427" t="str">
        <f>IF(入力!I39="","",入力!I39)</f>
        <v>浦安市立舞浜小学校</v>
      </c>
      <c r="U49" s="428"/>
      <c r="V49" s="428"/>
      <c r="W49" s="428"/>
      <c r="X49" s="428"/>
      <c r="Y49" s="428"/>
      <c r="Z49" s="428"/>
      <c r="AA49" s="428"/>
      <c r="AB49" s="428"/>
      <c r="AC49" s="428"/>
      <c r="AD49" s="428"/>
      <c r="AE49" s="428"/>
      <c r="AF49" s="428"/>
      <c r="AG49" s="428"/>
      <c r="AH49" s="428"/>
      <c r="AI49" s="429"/>
      <c r="AJ49" s="408">
        <f>IF(入力!M39="","",入力!M39)</f>
        <v>519231025</v>
      </c>
      <c r="AK49" s="409"/>
      <c r="AL49" s="409"/>
      <c r="AM49" s="409"/>
      <c r="AN49" s="409"/>
      <c r="AO49" s="409"/>
      <c r="AP49" s="409"/>
      <c r="AQ49" s="409"/>
      <c r="AR49" s="409"/>
      <c r="AS49" s="409"/>
      <c r="AT49" s="409"/>
      <c r="AU49" s="409"/>
      <c r="AV49" s="409"/>
      <c r="AW49" s="409"/>
      <c r="AX49" s="409"/>
      <c r="AY49" s="410"/>
      <c r="AZ49" s="408">
        <f>IF(入力!P39="","",入力!P39)</f>
        <v>156</v>
      </c>
      <c r="BA49" s="409"/>
      <c r="BB49" s="409"/>
      <c r="BC49" s="409"/>
      <c r="BD49" s="409"/>
      <c r="BE49" s="409"/>
      <c r="BF49" s="414"/>
    </row>
    <row r="50" spans="3:58" ht="15" customHeight="1">
      <c r="C50" s="437"/>
      <c r="D50" s="438"/>
      <c r="E50" s="439"/>
      <c r="F50" s="424"/>
      <c r="G50" s="425"/>
      <c r="H50" s="425"/>
      <c r="I50" s="425"/>
      <c r="J50" s="425"/>
      <c r="K50" s="425"/>
      <c r="L50" s="425"/>
      <c r="M50" s="425"/>
      <c r="N50" s="425"/>
      <c r="O50" s="425"/>
      <c r="P50" s="426"/>
      <c r="Q50" s="411"/>
      <c r="R50" s="412"/>
      <c r="S50" s="413"/>
      <c r="T50" s="430"/>
      <c r="U50" s="431"/>
      <c r="V50" s="431"/>
      <c r="W50" s="431"/>
      <c r="X50" s="431"/>
      <c r="Y50" s="431"/>
      <c r="Z50" s="431"/>
      <c r="AA50" s="431"/>
      <c r="AB50" s="431"/>
      <c r="AC50" s="431"/>
      <c r="AD50" s="431"/>
      <c r="AE50" s="431"/>
      <c r="AF50" s="431"/>
      <c r="AG50" s="431"/>
      <c r="AH50" s="431"/>
      <c r="AI50" s="432"/>
      <c r="AJ50" s="411"/>
      <c r="AK50" s="412"/>
      <c r="AL50" s="412"/>
      <c r="AM50" s="412"/>
      <c r="AN50" s="412"/>
      <c r="AO50" s="412"/>
      <c r="AP50" s="412"/>
      <c r="AQ50" s="412"/>
      <c r="AR50" s="412"/>
      <c r="AS50" s="412"/>
      <c r="AT50" s="412"/>
      <c r="AU50" s="412"/>
      <c r="AV50" s="412"/>
      <c r="AW50" s="412"/>
      <c r="AX50" s="412"/>
      <c r="AY50" s="413"/>
      <c r="AZ50" s="411"/>
      <c r="BA50" s="412"/>
      <c r="BB50" s="412"/>
      <c r="BC50" s="412"/>
      <c r="BD50" s="412"/>
      <c r="BE50" s="412"/>
      <c r="BF50" s="415"/>
    </row>
    <row r="51" spans="3:58" ht="15" customHeight="1">
      <c r="C51" s="434">
        <f>IF(入力!B41="","",入力!B41)</f>
        <v>9</v>
      </c>
      <c r="D51" s="435"/>
      <c r="E51" s="436"/>
      <c r="F51" s="421" t="str">
        <f>IF(入力!C42="","",入力!C41&amp;"　"&amp;入力!E41&amp;"
"&amp;入力!C42&amp;"　"&amp;入力!E42)</f>
        <v>ｼﾅｶﾞﾜ　ﾏｻﾄ
品川　雅門</v>
      </c>
      <c r="G51" s="422"/>
      <c r="H51" s="422"/>
      <c r="I51" s="422"/>
      <c r="J51" s="422"/>
      <c r="K51" s="422"/>
      <c r="L51" s="422"/>
      <c r="M51" s="422"/>
      <c r="N51" s="422"/>
      <c r="O51" s="422"/>
      <c r="P51" s="423"/>
      <c r="Q51" s="408">
        <f>IF(入力!G41="","",入力!G41)</f>
        <v>4</v>
      </c>
      <c r="R51" s="409"/>
      <c r="S51" s="410"/>
      <c r="T51" s="427" t="str">
        <f>IF(入力!I41="","",入力!I41)</f>
        <v>浦安市立東野小学校</v>
      </c>
      <c r="U51" s="428"/>
      <c r="V51" s="428"/>
      <c r="W51" s="428"/>
      <c r="X51" s="428"/>
      <c r="Y51" s="428"/>
      <c r="Z51" s="428"/>
      <c r="AA51" s="428"/>
      <c r="AB51" s="428"/>
      <c r="AC51" s="428"/>
      <c r="AD51" s="428"/>
      <c r="AE51" s="428"/>
      <c r="AF51" s="428"/>
      <c r="AG51" s="428"/>
      <c r="AH51" s="428"/>
      <c r="AI51" s="429"/>
      <c r="AJ51" s="408">
        <f>IF(入力!M41="","",入力!M41)</f>
        <v>519696800</v>
      </c>
      <c r="AK51" s="409"/>
      <c r="AL51" s="409"/>
      <c r="AM51" s="409"/>
      <c r="AN51" s="409"/>
      <c r="AO51" s="409"/>
      <c r="AP51" s="409"/>
      <c r="AQ51" s="409"/>
      <c r="AR51" s="409"/>
      <c r="AS51" s="409"/>
      <c r="AT51" s="409"/>
      <c r="AU51" s="409"/>
      <c r="AV51" s="409"/>
      <c r="AW51" s="409"/>
      <c r="AX51" s="409"/>
      <c r="AY51" s="410"/>
      <c r="AZ51" s="408">
        <f>IF(入力!P41="","",入力!P41)</f>
        <v>138</v>
      </c>
      <c r="BA51" s="409"/>
      <c r="BB51" s="409"/>
      <c r="BC51" s="409"/>
      <c r="BD51" s="409"/>
      <c r="BE51" s="409"/>
      <c r="BF51" s="414"/>
    </row>
    <row r="52" spans="3:58" ht="15" customHeight="1">
      <c r="C52" s="437"/>
      <c r="D52" s="438"/>
      <c r="E52" s="439"/>
      <c r="F52" s="424"/>
      <c r="G52" s="425"/>
      <c r="H52" s="425"/>
      <c r="I52" s="425"/>
      <c r="J52" s="425"/>
      <c r="K52" s="425"/>
      <c r="L52" s="425"/>
      <c r="M52" s="425"/>
      <c r="N52" s="425"/>
      <c r="O52" s="425"/>
      <c r="P52" s="426"/>
      <c r="Q52" s="411"/>
      <c r="R52" s="412"/>
      <c r="S52" s="413"/>
      <c r="T52" s="430"/>
      <c r="U52" s="431"/>
      <c r="V52" s="431"/>
      <c r="W52" s="431"/>
      <c r="X52" s="431"/>
      <c r="Y52" s="431"/>
      <c r="Z52" s="431"/>
      <c r="AA52" s="431"/>
      <c r="AB52" s="431"/>
      <c r="AC52" s="431"/>
      <c r="AD52" s="431"/>
      <c r="AE52" s="431"/>
      <c r="AF52" s="431"/>
      <c r="AG52" s="431"/>
      <c r="AH52" s="431"/>
      <c r="AI52" s="432"/>
      <c r="AJ52" s="411"/>
      <c r="AK52" s="412"/>
      <c r="AL52" s="412"/>
      <c r="AM52" s="412"/>
      <c r="AN52" s="412"/>
      <c r="AO52" s="412"/>
      <c r="AP52" s="412"/>
      <c r="AQ52" s="412"/>
      <c r="AR52" s="412"/>
      <c r="AS52" s="412"/>
      <c r="AT52" s="412"/>
      <c r="AU52" s="412"/>
      <c r="AV52" s="412"/>
      <c r="AW52" s="412"/>
      <c r="AX52" s="412"/>
      <c r="AY52" s="413"/>
      <c r="AZ52" s="411"/>
      <c r="BA52" s="412"/>
      <c r="BB52" s="412"/>
      <c r="BC52" s="412"/>
      <c r="BD52" s="412"/>
      <c r="BE52" s="412"/>
      <c r="BF52" s="415"/>
    </row>
    <row r="53" spans="3:58" ht="15" customHeight="1">
      <c r="C53" s="434">
        <f>IF(入力!B43="","",入力!B43)</f>
        <v>10</v>
      </c>
      <c r="D53" s="435"/>
      <c r="E53" s="436"/>
      <c r="F53" s="421" t="str">
        <f>IF(入力!C44="","",入力!C43&amp;"　"&amp;入力!E43&amp;"
"&amp;入力!C44&amp;"　"&amp;入力!E44)</f>
        <v>ﾂｽｴ　ｼｮｳﾀ
津末　将生太</v>
      </c>
      <c r="G53" s="422"/>
      <c r="H53" s="422"/>
      <c r="I53" s="422"/>
      <c r="J53" s="422"/>
      <c r="K53" s="422"/>
      <c r="L53" s="422"/>
      <c r="M53" s="422"/>
      <c r="N53" s="422"/>
      <c r="O53" s="422"/>
      <c r="P53" s="423"/>
      <c r="Q53" s="408">
        <f>IF(入力!G43="","",入力!G43)</f>
        <v>6</v>
      </c>
      <c r="R53" s="409"/>
      <c r="S53" s="410"/>
      <c r="T53" s="427" t="str">
        <f>IF(入力!I43="","",入力!I43)</f>
        <v>南葛西第三小学校</v>
      </c>
      <c r="U53" s="428"/>
      <c r="V53" s="428"/>
      <c r="W53" s="428"/>
      <c r="X53" s="428"/>
      <c r="Y53" s="428"/>
      <c r="Z53" s="428"/>
      <c r="AA53" s="428"/>
      <c r="AB53" s="428"/>
      <c r="AC53" s="428"/>
      <c r="AD53" s="428"/>
      <c r="AE53" s="428"/>
      <c r="AF53" s="428"/>
      <c r="AG53" s="428"/>
      <c r="AH53" s="428"/>
      <c r="AI53" s="429"/>
      <c r="AJ53" s="408">
        <f>IF(入力!M43="","",入力!M43)</f>
        <v>519736469</v>
      </c>
      <c r="AK53" s="409"/>
      <c r="AL53" s="409"/>
      <c r="AM53" s="409"/>
      <c r="AN53" s="409"/>
      <c r="AO53" s="409"/>
      <c r="AP53" s="409"/>
      <c r="AQ53" s="409"/>
      <c r="AR53" s="409"/>
      <c r="AS53" s="409"/>
      <c r="AT53" s="409"/>
      <c r="AU53" s="409"/>
      <c r="AV53" s="409"/>
      <c r="AW53" s="409"/>
      <c r="AX53" s="409"/>
      <c r="AY53" s="410"/>
      <c r="AZ53" s="408">
        <f>IF(入力!P43="","",入力!P43)</f>
        <v>159</v>
      </c>
      <c r="BA53" s="409"/>
      <c r="BB53" s="409"/>
      <c r="BC53" s="409"/>
      <c r="BD53" s="409"/>
      <c r="BE53" s="409"/>
      <c r="BF53" s="414"/>
    </row>
    <row r="54" spans="3:58" ht="15" customHeight="1">
      <c r="C54" s="437"/>
      <c r="D54" s="438"/>
      <c r="E54" s="439"/>
      <c r="F54" s="424"/>
      <c r="G54" s="425"/>
      <c r="H54" s="425"/>
      <c r="I54" s="425"/>
      <c r="J54" s="425"/>
      <c r="K54" s="425"/>
      <c r="L54" s="425"/>
      <c r="M54" s="425"/>
      <c r="N54" s="425"/>
      <c r="O54" s="425"/>
      <c r="P54" s="426"/>
      <c r="Q54" s="411"/>
      <c r="R54" s="412"/>
      <c r="S54" s="413"/>
      <c r="T54" s="430"/>
      <c r="U54" s="431"/>
      <c r="V54" s="431"/>
      <c r="W54" s="431"/>
      <c r="X54" s="431"/>
      <c r="Y54" s="431"/>
      <c r="Z54" s="431"/>
      <c r="AA54" s="431"/>
      <c r="AB54" s="431"/>
      <c r="AC54" s="431"/>
      <c r="AD54" s="431"/>
      <c r="AE54" s="431"/>
      <c r="AF54" s="431"/>
      <c r="AG54" s="431"/>
      <c r="AH54" s="431"/>
      <c r="AI54" s="432"/>
      <c r="AJ54" s="411"/>
      <c r="AK54" s="412"/>
      <c r="AL54" s="412"/>
      <c r="AM54" s="412"/>
      <c r="AN54" s="412"/>
      <c r="AO54" s="412"/>
      <c r="AP54" s="412"/>
      <c r="AQ54" s="412"/>
      <c r="AR54" s="412"/>
      <c r="AS54" s="412"/>
      <c r="AT54" s="412"/>
      <c r="AU54" s="412"/>
      <c r="AV54" s="412"/>
      <c r="AW54" s="412"/>
      <c r="AX54" s="412"/>
      <c r="AY54" s="413"/>
      <c r="AZ54" s="411"/>
      <c r="BA54" s="412"/>
      <c r="BB54" s="412"/>
      <c r="BC54" s="412"/>
      <c r="BD54" s="412"/>
      <c r="BE54" s="412"/>
      <c r="BF54" s="415"/>
    </row>
    <row r="55" spans="3:58" ht="15" customHeight="1">
      <c r="C55" s="434" t="str">
        <f>IF(入力!B45="","",入力!B45)</f>
        <v/>
      </c>
      <c r="D55" s="435"/>
      <c r="E55" s="436"/>
      <c r="F55" s="421" t="str">
        <f>IF(入力!C46="","",入力!C45&amp;"　"&amp;入力!E45&amp;"
"&amp;入力!C46&amp;"　"&amp;入力!E46)</f>
        <v/>
      </c>
      <c r="G55" s="422"/>
      <c r="H55" s="422"/>
      <c r="I55" s="422"/>
      <c r="J55" s="422"/>
      <c r="K55" s="422"/>
      <c r="L55" s="422"/>
      <c r="M55" s="422"/>
      <c r="N55" s="422"/>
      <c r="O55" s="422"/>
      <c r="P55" s="423"/>
      <c r="Q55" s="408" t="str">
        <f>IF(入力!G45="","",入力!G45)</f>
        <v/>
      </c>
      <c r="R55" s="409"/>
      <c r="S55" s="410"/>
      <c r="T55" s="427" t="str">
        <f>IF(入力!I45="","",入力!I45)</f>
        <v/>
      </c>
      <c r="U55" s="428"/>
      <c r="V55" s="428"/>
      <c r="W55" s="428"/>
      <c r="X55" s="428"/>
      <c r="Y55" s="428"/>
      <c r="Z55" s="428"/>
      <c r="AA55" s="428"/>
      <c r="AB55" s="428"/>
      <c r="AC55" s="428"/>
      <c r="AD55" s="428"/>
      <c r="AE55" s="428"/>
      <c r="AF55" s="428"/>
      <c r="AG55" s="428"/>
      <c r="AH55" s="428"/>
      <c r="AI55" s="429"/>
      <c r="AJ55" s="408" t="str">
        <f>IF(入力!M45="","",入力!M45)</f>
        <v/>
      </c>
      <c r="AK55" s="409"/>
      <c r="AL55" s="409"/>
      <c r="AM55" s="409"/>
      <c r="AN55" s="409"/>
      <c r="AO55" s="409"/>
      <c r="AP55" s="409"/>
      <c r="AQ55" s="409"/>
      <c r="AR55" s="409"/>
      <c r="AS55" s="409"/>
      <c r="AT55" s="409"/>
      <c r="AU55" s="409"/>
      <c r="AV55" s="409"/>
      <c r="AW55" s="409"/>
      <c r="AX55" s="409"/>
      <c r="AY55" s="410"/>
      <c r="AZ55" s="408" t="str">
        <f>IF(入力!P45="","",入力!P45)</f>
        <v/>
      </c>
      <c r="BA55" s="409"/>
      <c r="BB55" s="409"/>
      <c r="BC55" s="409"/>
      <c r="BD55" s="409"/>
      <c r="BE55" s="409"/>
      <c r="BF55" s="414"/>
    </row>
    <row r="56" spans="3:58" ht="15" customHeight="1">
      <c r="C56" s="437"/>
      <c r="D56" s="438"/>
      <c r="E56" s="439"/>
      <c r="F56" s="424"/>
      <c r="G56" s="425"/>
      <c r="H56" s="425"/>
      <c r="I56" s="425"/>
      <c r="J56" s="425"/>
      <c r="K56" s="425"/>
      <c r="L56" s="425"/>
      <c r="M56" s="425"/>
      <c r="N56" s="425"/>
      <c r="O56" s="425"/>
      <c r="P56" s="426"/>
      <c r="Q56" s="411"/>
      <c r="R56" s="412"/>
      <c r="S56" s="413"/>
      <c r="T56" s="430"/>
      <c r="U56" s="431"/>
      <c r="V56" s="431"/>
      <c r="W56" s="431"/>
      <c r="X56" s="431"/>
      <c r="Y56" s="431"/>
      <c r="Z56" s="431"/>
      <c r="AA56" s="431"/>
      <c r="AB56" s="431"/>
      <c r="AC56" s="431"/>
      <c r="AD56" s="431"/>
      <c r="AE56" s="431"/>
      <c r="AF56" s="431"/>
      <c r="AG56" s="431"/>
      <c r="AH56" s="431"/>
      <c r="AI56" s="432"/>
      <c r="AJ56" s="411"/>
      <c r="AK56" s="412"/>
      <c r="AL56" s="412"/>
      <c r="AM56" s="412"/>
      <c r="AN56" s="412"/>
      <c r="AO56" s="412"/>
      <c r="AP56" s="412"/>
      <c r="AQ56" s="412"/>
      <c r="AR56" s="412"/>
      <c r="AS56" s="412"/>
      <c r="AT56" s="412"/>
      <c r="AU56" s="412"/>
      <c r="AV56" s="412"/>
      <c r="AW56" s="412"/>
      <c r="AX56" s="412"/>
      <c r="AY56" s="413"/>
      <c r="AZ56" s="411"/>
      <c r="BA56" s="412"/>
      <c r="BB56" s="412"/>
      <c r="BC56" s="412"/>
      <c r="BD56" s="412"/>
      <c r="BE56" s="412"/>
      <c r="BF56" s="415"/>
    </row>
    <row r="57" spans="3:58" ht="15" customHeight="1">
      <c r="C57" s="434" t="str">
        <f>IF(入力!B47="","",入力!B47)</f>
        <v/>
      </c>
      <c r="D57" s="435"/>
      <c r="E57" s="436"/>
      <c r="F57" s="421" t="str">
        <f>IF(入力!C48="","",入力!C47&amp;"　"&amp;入力!E47&amp;"
"&amp;入力!C48&amp;"　"&amp;入力!E48)</f>
        <v/>
      </c>
      <c r="G57" s="422"/>
      <c r="H57" s="422"/>
      <c r="I57" s="422"/>
      <c r="J57" s="422"/>
      <c r="K57" s="422"/>
      <c r="L57" s="422"/>
      <c r="M57" s="422"/>
      <c r="N57" s="422"/>
      <c r="O57" s="422"/>
      <c r="P57" s="423"/>
      <c r="Q57" s="408" t="str">
        <f>IF(入力!G47="","",入力!G47)</f>
        <v/>
      </c>
      <c r="R57" s="409"/>
      <c r="S57" s="410"/>
      <c r="T57" s="427" t="str">
        <f>IF(入力!I47="","",入力!I47)</f>
        <v/>
      </c>
      <c r="U57" s="428"/>
      <c r="V57" s="428"/>
      <c r="W57" s="428"/>
      <c r="X57" s="428"/>
      <c r="Y57" s="428"/>
      <c r="Z57" s="428"/>
      <c r="AA57" s="428"/>
      <c r="AB57" s="428"/>
      <c r="AC57" s="428"/>
      <c r="AD57" s="428"/>
      <c r="AE57" s="428"/>
      <c r="AF57" s="428"/>
      <c r="AG57" s="428"/>
      <c r="AH57" s="428"/>
      <c r="AI57" s="429"/>
      <c r="AJ57" s="408" t="str">
        <f>IF(入力!M47="","",入力!M47)</f>
        <v/>
      </c>
      <c r="AK57" s="409"/>
      <c r="AL57" s="409"/>
      <c r="AM57" s="409"/>
      <c r="AN57" s="409"/>
      <c r="AO57" s="409"/>
      <c r="AP57" s="409"/>
      <c r="AQ57" s="409"/>
      <c r="AR57" s="409"/>
      <c r="AS57" s="409"/>
      <c r="AT57" s="409"/>
      <c r="AU57" s="409"/>
      <c r="AV57" s="409"/>
      <c r="AW57" s="409"/>
      <c r="AX57" s="409"/>
      <c r="AY57" s="410"/>
      <c r="AZ57" s="408" t="str">
        <f>IF(入力!P47="","",入力!P47)</f>
        <v/>
      </c>
      <c r="BA57" s="409"/>
      <c r="BB57" s="409"/>
      <c r="BC57" s="409"/>
      <c r="BD57" s="409"/>
      <c r="BE57" s="409"/>
      <c r="BF57" s="414"/>
    </row>
    <row r="58" spans="3:58" ht="15" customHeight="1" thickBot="1">
      <c r="C58" s="440"/>
      <c r="D58" s="441"/>
      <c r="E58" s="442"/>
      <c r="F58" s="443"/>
      <c r="G58" s="444"/>
      <c r="H58" s="444"/>
      <c r="I58" s="444"/>
      <c r="J58" s="444"/>
      <c r="K58" s="444"/>
      <c r="L58" s="444"/>
      <c r="M58" s="444"/>
      <c r="N58" s="444"/>
      <c r="O58" s="444"/>
      <c r="P58" s="445"/>
      <c r="Q58" s="446"/>
      <c r="R58" s="447"/>
      <c r="S58" s="448"/>
      <c r="T58" s="449"/>
      <c r="U58" s="450"/>
      <c r="V58" s="450"/>
      <c r="W58" s="450"/>
      <c r="X58" s="450"/>
      <c r="Y58" s="450"/>
      <c r="Z58" s="450"/>
      <c r="AA58" s="450"/>
      <c r="AB58" s="450"/>
      <c r="AC58" s="450"/>
      <c r="AD58" s="450"/>
      <c r="AE58" s="450"/>
      <c r="AF58" s="450"/>
      <c r="AG58" s="450"/>
      <c r="AH58" s="450"/>
      <c r="AI58" s="451"/>
      <c r="AJ58" s="446"/>
      <c r="AK58" s="447"/>
      <c r="AL58" s="447"/>
      <c r="AM58" s="447"/>
      <c r="AN58" s="447"/>
      <c r="AO58" s="447"/>
      <c r="AP58" s="447"/>
      <c r="AQ58" s="447"/>
      <c r="AR58" s="447"/>
      <c r="AS58" s="447"/>
      <c r="AT58" s="447"/>
      <c r="AU58" s="447"/>
      <c r="AV58" s="447"/>
      <c r="AW58" s="447"/>
      <c r="AX58" s="447"/>
      <c r="AY58" s="448"/>
      <c r="AZ58" s="446"/>
      <c r="BA58" s="447"/>
      <c r="BB58" s="447"/>
      <c r="BC58" s="447"/>
      <c r="BD58" s="447"/>
      <c r="BE58" s="447"/>
      <c r="BF58" s="452"/>
    </row>
    <row r="59" spans="3:58" ht="5.25" customHeight="1"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56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57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58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59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2"/>
      <c r="AS63" s="22"/>
      <c r="AT63" s="22"/>
      <c r="AU63" s="22"/>
      <c r="AV63" s="22"/>
      <c r="AW63" s="22"/>
      <c r="AX63" s="22"/>
      <c r="AY63" s="22"/>
      <c r="AZ63" s="22"/>
      <c r="BA63" s="22"/>
      <c r="BB63" s="22"/>
      <c r="BC63" s="22"/>
      <c r="BD63" s="22"/>
      <c r="BE63" s="22"/>
      <c r="BF63" s="22"/>
    </row>
    <row r="64" spans="3:58">
      <c r="C64" s="22" t="s">
        <v>60</v>
      </c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/>
      <c r="AL64" s="22"/>
      <c r="AM64" s="22"/>
      <c r="AN64" s="22"/>
      <c r="AO64" s="22"/>
      <c r="AP64" s="22"/>
      <c r="AQ64" s="22"/>
      <c r="AR64" s="335"/>
      <c r="AS64" s="335"/>
      <c r="AT64" s="335"/>
      <c r="AU64" s="335"/>
      <c r="AV64" s="335"/>
      <c r="AW64" s="335"/>
      <c r="AX64" s="335"/>
      <c r="AY64" s="335"/>
      <c r="AZ64" s="335"/>
      <c r="BA64" s="335"/>
      <c r="BB64" s="335"/>
      <c r="BC64" s="335"/>
      <c r="BD64" s="335"/>
      <c r="BE64" s="335" t="s">
        <v>61</v>
      </c>
      <c r="BF64" s="335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 t="s">
        <v>62</v>
      </c>
      <c r="AL65" s="22"/>
      <c r="AM65" s="22"/>
      <c r="AN65" s="22"/>
      <c r="AO65" s="22"/>
      <c r="AP65" s="22"/>
      <c r="AQ65" s="22"/>
      <c r="AR65" s="313"/>
      <c r="AS65" s="313"/>
      <c r="AT65" s="313"/>
      <c r="AU65" s="313"/>
      <c r="AV65" s="313"/>
      <c r="AW65" s="313"/>
      <c r="AX65" s="313"/>
      <c r="AY65" s="313"/>
      <c r="AZ65" s="313"/>
      <c r="BA65" s="313"/>
      <c r="BB65" s="313"/>
      <c r="BC65" s="313"/>
      <c r="BD65" s="313"/>
      <c r="BE65" s="313"/>
      <c r="BF65" s="313"/>
    </row>
    <row r="66" spans="3:58"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/>
      <c r="AJ66" s="22"/>
      <c r="AK66" s="22"/>
      <c r="AL66" s="22"/>
      <c r="AM66" s="22"/>
      <c r="AN66" s="22"/>
      <c r="AO66" s="22"/>
      <c r="AP66" s="22"/>
      <c r="AQ66" s="22"/>
      <c r="AR66" s="22"/>
      <c r="AS66" s="22"/>
      <c r="AT66" s="22"/>
      <c r="AU66" s="22"/>
      <c r="AV66" s="22"/>
      <c r="AW66" s="22"/>
      <c r="AX66" s="22"/>
      <c r="AY66" s="22"/>
      <c r="AZ66" s="22"/>
      <c r="BA66" s="22"/>
      <c r="BB66" s="22"/>
      <c r="BC66" s="22"/>
      <c r="BD66" s="22"/>
      <c r="BE66" s="22"/>
      <c r="BF66" s="22"/>
    </row>
  </sheetData>
  <mergeCells count="168">
    <mergeCell ref="C57:E58"/>
    <mergeCell ref="F57:P58"/>
    <mergeCell ref="Q57:S58"/>
    <mergeCell ref="T57:AI58"/>
    <mergeCell ref="AJ57:AY58"/>
    <mergeCell ref="AZ57:BF58"/>
    <mergeCell ref="C55:E56"/>
    <mergeCell ref="F55:P56"/>
    <mergeCell ref="Q51:S52"/>
    <mergeCell ref="T51:AI52"/>
    <mergeCell ref="AJ49:AY50"/>
    <mergeCell ref="AZ49:BF50"/>
    <mergeCell ref="C49:E50"/>
    <mergeCell ref="F49:P50"/>
    <mergeCell ref="Q49:S50"/>
    <mergeCell ref="T49:AI50"/>
    <mergeCell ref="Q55:S56"/>
    <mergeCell ref="T55:AI56"/>
    <mergeCell ref="AJ51:AY52"/>
    <mergeCell ref="AZ51:BF52"/>
    <mergeCell ref="C53:E54"/>
    <mergeCell ref="F53:P54"/>
    <mergeCell ref="Q53:S54"/>
    <mergeCell ref="T53:AI54"/>
    <mergeCell ref="AJ53:AY54"/>
    <mergeCell ref="AZ53:BF54"/>
    <mergeCell ref="AJ55:AY56"/>
    <mergeCell ref="AZ55:BF56"/>
    <mergeCell ref="AR64:BD65"/>
    <mergeCell ref="BE64:BF65"/>
    <mergeCell ref="AJ39:AY40"/>
    <mergeCell ref="AZ39:BF40"/>
    <mergeCell ref="AJ41:AY42"/>
    <mergeCell ref="AZ41:BF42"/>
    <mergeCell ref="Q43:S44"/>
    <mergeCell ref="T43:AI44"/>
    <mergeCell ref="C41:E42"/>
    <mergeCell ref="F41:P42"/>
    <mergeCell ref="Q41:S42"/>
    <mergeCell ref="T41:AI42"/>
    <mergeCell ref="AJ43:AY44"/>
    <mergeCell ref="AZ43:BF44"/>
    <mergeCell ref="C45:E46"/>
    <mergeCell ref="F45:P46"/>
    <mergeCell ref="Q45:S46"/>
    <mergeCell ref="T45:AI46"/>
    <mergeCell ref="AJ45:AY46"/>
    <mergeCell ref="AZ45:BF46"/>
    <mergeCell ref="C43:E44"/>
    <mergeCell ref="F43:P44"/>
    <mergeCell ref="C51:E52"/>
    <mergeCell ref="F51:P52"/>
    <mergeCell ref="C47:E48"/>
    <mergeCell ref="F47:P48"/>
    <mergeCell ref="Q47:S48"/>
    <mergeCell ref="T47:AI48"/>
    <mergeCell ref="AJ47:AY48"/>
    <mergeCell ref="AZ47:BF48"/>
    <mergeCell ref="Q37:S38"/>
    <mergeCell ref="T37:AI38"/>
    <mergeCell ref="AJ37:AY38"/>
    <mergeCell ref="AZ37:BF38"/>
    <mergeCell ref="F35:P36"/>
    <mergeCell ref="T35:AI36"/>
    <mergeCell ref="C34:E34"/>
    <mergeCell ref="F34:P34"/>
    <mergeCell ref="Q34:S34"/>
    <mergeCell ref="T34:AI34"/>
    <mergeCell ref="Q35:S36"/>
    <mergeCell ref="C35:E36"/>
    <mergeCell ref="C39:E40"/>
    <mergeCell ref="F39:P40"/>
    <mergeCell ref="Q39:S40"/>
    <mergeCell ref="T39:AI40"/>
    <mergeCell ref="C37:E38"/>
    <mergeCell ref="F37:P38"/>
    <mergeCell ref="AZ34:BF34"/>
    <mergeCell ref="AJ34:AY34"/>
    <mergeCell ref="AY29:BE29"/>
    <mergeCell ref="AJ35:AY36"/>
    <mergeCell ref="AZ35:BF36"/>
    <mergeCell ref="AU29:AW30"/>
    <mergeCell ref="Z30:AT30"/>
    <mergeCell ref="AX30:BA30"/>
    <mergeCell ref="BC30:BF30"/>
    <mergeCell ref="W29:Y30"/>
    <mergeCell ref="AB29:AE29"/>
    <mergeCell ref="AG29:AT29"/>
    <mergeCell ref="T29:V30"/>
    <mergeCell ref="BC28:BF28"/>
    <mergeCell ref="Z26:AT26"/>
    <mergeCell ref="AX26:BA26"/>
    <mergeCell ref="BC26:BF26"/>
    <mergeCell ref="H30:Q30"/>
    <mergeCell ref="W27:Y28"/>
    <mergeCell ref="AB27:AE27"/>
    <mergeCell ref="AU25:AW26"/>
    <mergeCell ref="T25:V26"/>
    <mergeCell ref="AG27:AT27"/>
    <mergeCell ref="AY25:BE25"/>
    <mergeCell ref="T27:V28"/>
    <mergeCell ref="AU27:AW28"/>
    <mergeCell ref="AY27:BE27"/>
    <mergeCell ref="Z28:AT28"/>
    <mergeCell ref="AX28:BA28"/>
    <mergeCell ref="W25:Y26"/>
    <mergeCell ref="AB25:AE25"/>
    <mergeCell ref="AG25:AT25"/>
    <mergeCell ref="C30:G30"/>
    <mergeCell ref="C29:G29"/>
    <mergeCell ref="C23:G23"/>
    <mergeCell ref="C24:G24"/>
    <mergeCell ref="C25:G25"/>
    <mergeCell ref="C26:G26"/>
    <mergeCell ref="C27:G27"/>
    <mergeCell ref="C28:G28"/>
    <mergeCell ref="R27:S28"/>
    <mergeCell ref="H27:Q27"/>
    <mergeCell ref="H29:Q29"/>
    <mergeCell ref="H26:Q26"/>
    <mergeCell ref="H28:Q28"/>
    <mergeCell ref="H23:Q23"/>
    <mergeCell ref="H25:Q25"/>
    <mergeCell ref="R25:S26"/>
    <mergeCell ref="H24:Q24"/>
    <mergeCell ref="R23:S24"/>
    <mergeCell ref="R29:S30"/>
    <mergeCell ref="BD1:BE1"/>
    <mergeCell ref="AZ1:BA1"/>
    <mergeCell ref="AV1:AW1"/>
    <mergeCell ref="C6:BF6"/>
    <mergeCell ref="AS20:BF20"/>
    <mergeCell ref="AJ17:AM19"/>
    <mergeCell ref="AV17:AY19"/>
    <mergeCell ref="AZ17:BE18"/>
    <mergeCell ref="AZ19:BE19"/>
    <mergeCell ref="U18:X19"/>
    <mergeCell ref="K17:X17"/>
    <mergeCell ref="H18:T19"/>
    <mergeCell ref="AT17:AU19"/>
    <mergeCell ref="AN17:AS19"/>
    <mergeCell ref="H17:J17"/>
    <mergeCell ref="H13:J15"/>
    <mergeCell ref="C20:N20"/>
    <mergeCell ref="Y17:AI17"/>
    <mergeCell ref="Y18:AI19"/>
    <mergeCell ref="C9:Q11"/>
    <mergeCell ref="C17:G19"/>
    <mergeCell ref="BF17:BF18"/>
    <mergeCell ref="O20:AC20"/>
    <mergeCell ref="AD20:AR20"/>
    <mergeCell ref="O21:AC21"/>
    <mergeCell ref="AD21:AR21"/>
    <mergeCell ref="C22:N22"/>
    <mergeCell ref="O22:AC22"/>
    <mergeCell ref="AD22:AR22"/>
    <mergeCell ref="AB23:AE23"/>
    <mergeCell ref="AG23:AT23"/>
    <mergeCell ref="T23:V24"/>
    <mergeCell ref="C21:N21"/>
    <mergeCell ref="AS21:BF21"/>
    <mergeCell ref="AS22:BF22"/>
    <mergeCell ref="AU23:AW24"/>
    <mergeCell ref="AX24:BA24"/>
    <mergeCell ref="BC24:BF24"/>
    <mergeCell ref="Z24:AT24"/>
    <mergeCell ref="W23:Y24"/>
    <mergeCell ref="AY23:BE23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5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tabSelected="1" view="pageBreakPreview" zoomScaleNormal="100" workbookViewId="0">
      <selection activeCell="S23" sqref="S23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53" t="s">
        <v>279</v>
      </c>
      <c r="B1" s="453"/>
      <c r="C1" s="453"/>
      <c r="D1" s="453"/>
      <c r="E1" s="453"/>
      <c r="F1" s="453"/>
      <c r="G1" s="453"/>
      <c r="H1" s="453"/>
      <c r="I1" s="453"/>
      <c r="J1" s="453"/>
      <c r="K1" s="453"/>
      <c r="L1" s="453"/>
      <c r="M1" s="453"/>
      <c r="N1" s="453"/>
      <c r="O1" s="453"/>
    </row>
    <row r="2" spans="1:15" ht="14.45" customHeight="1">
      <c r="A2" s="281" t="s">
        <v>0</v>
      </c>
      <c r="B2" s="281"/>
      <c r="C2" s="284" t="str">
        <f>IF(入力!C3="","",入力!C3)</f>
        <v>浦安SVC</v>
      </c>
      <c r="D2" s="284"/>
      <c r="E2" s="284"/>
      <c r="F2" s="284"/>
      <c r="G2" s="284"/>
      <c r="H2" s="284"/>
      <c r="I2" s="284"/>
      <c r="J2" s="281" t="str">
        <f>IF(入力!J3="","",入力!J3)</f>
        <v/>
      </c>
      <c r="K2" s="281"/>
      <c r="L2" s="281"/>
      <c r="M2" s="281"/>
      <c r="N2" s="281"/>
      <c r="O2" s="281"/>
    </row>
    <row r="3" spans="1:15" ht="14.45" customHeight="1">
      <c r="A3" s="281"/>
      <c r="B3" s="281"/>
      <c r="C3" s="284"/>
      <c r="D3" s="284"/>
      <c r="E3" s="284"/>
      <c r="F3" s="284"/>
      <c r="G3" s="284"/>
      <c r="H3" s="284"/>
      <c r="I3" s="284"/>
      <c r="J3" s="281"/>
      <c r="K3" s="281"/>
      <c r="L3" s="281"/>
      <c r="M3" s="281"/>
      <c r="N3" s="281"/>
      <c r="O3" s="281"/>
    </row>
    <row r="4" spans="1:15" ht="15" customHeight="1">
      <c r="A4" s="281" t="s">
        <v>18</v>
      </c>
      <c r="B4" s="281"/>
      <c r="C4" s="285">
        <f>IF(入力!C4="","",IF(入力!C5="",入力!C4,入力!C4&amp;"　　"&amp;入力!C5))</f>
        <v>430738278</v>
      </c>
      <c r="D4" s="286"/>
      <c r="E4" s="286"/>
      <c r="F4" s="286"/>
      <c r="G4" s="286"/>
      <c r="H4" s="286"/>
      <c r="I4" s="286"/>
      <c r="J4" s="2"/>
      <c r="K4" s="2"/>
      <c r="L4" s="2"/>
      <c r="M4" s="2"/>
      <c r="N4" s="2"/>
      <c r="O4" s="3"/>
    </row>
    <row r="5" spans="1:15" ht="15" customHeight="1">
      <c r="A5" s="281"/>
      <c r="B5" s="281"/>
      <c r="C5" s="287"/>
      <c r="D5" s="288"/>
      <c r="E5" s="288"/>
      <c r="F5" s="288"/>
      <c r="G5" s="288"/>
      <c r="H5" s="288"/>
      <c r="I5" s="288"/>
      <c r="J5" s="289" t="s">
        <v>23</v>
      </c>
      <c r="K5" s="289"/>
      <c r="L5" s="289"/>
      <c r="M5" s="289"/>
      <c r="N5" s="289"/>
      <c r="O5" s="290"/>
    </row>
    <row r="6" spans="1:15" ht="12" customHeight="1">
      <c r="A6" s="281" t="s">
        <v>1</v>
      </c>
      <c r="B6" s="281"/>
      <c r="C6" s="293" t="str">
        <f>IF(入力!C8="","",入力!C8&amp;"　"&amp;入力!E8)</f>
        <v>小野寺　豊</v>
      </c>
      <c r="D6" s="294"/>
      <c r="E6" s="294"/>
      <c r="F6" s="294"/>
      <c r="G6" s="282" t="s">
        <v>17</v>
      </c>
      <c r="H6" s="282"/>
      <c r="I6" s="282"/>
      <c r="J6" s="282" t="s">
        <v>14</v>
      </c>
      <c r="K6" s="282"/>
      <c r="L6" s="282"/>
      <c r="M6" s="282" t="s">
        <v>15</v>
      </c>
      <c r="N6" s="282"/>
      <c r="O6" s="282"/>
    </row>
    <row r="7" spans="1:15" ht="13.5" customHeight="1">
      <c r="A7" s="281"/>
      <c r="B7" s="281"/>
      <c r="C7" s="298"/>
      <c r="D7" s="299"/>
      <c r="E7" s="299"/>
      <c r="F7" s="299"/>
      <c r="G7" s="283">
        <f>IF(入力!G7="","",入力!G7)</f>
        <v>507272173</v>
      </c>
      <c r="H7" s="283"/>
      <c r="I7" s="283"/>
      <c r="J7" s="283">
        <f>IF(入力!J7="","",入力!J7)</f>
        <v>21063</v>
      </c>
      <c r="K7" s="283"/>
      <c r="L7" s="283"/>
      <c r="M7" s="283">
        <f>IF(入力!M7="","",入力!M7)</f>
        <v>330455</v>
      </c>
      <c r="N7" s="283"/>
      <c r="O7" s="283"/>
    </row>
    <row r="8" spans="1:15" ht="13.5" customHeight="1">
      <c r="A8" s="281"/>
      <c r="B8" s="281"/>
      <c r="C8" s="295"/>
      <c r="D8" s="296"/>
      <c r="E8" s="296"/>
      <c r="F8" s="296"/>
      <c r="G8" s="283"/>
      <c r="H8" s="283"/>
      <c r="I8" s="283"/>
      <c r="J8" s="283"/>
      <c r="K8" s="283"/>
      <c r="L8" s="283"/>
      <c r="M8" s="283"/>
      <c r="N8" s="283"/>
      <c r="O8" s="283"/>
    </row>
    <row r="9" spans="1:15" ht="14.45" customHeight="1">
      <c r="A9" s="281" t="s">
        <v>19</v>
      </c>
      <c r="B9" s="281"/>
      <c r="C9" s="293" t="str">
        <f>IF(入力!C10="","",入力!C10&amp;"　"&amp;入力!E10)</f>
        <v>渡部　淳</v>
      </c>
      <c r="D9" s="294"/>
      <c r="E9" s="294"/>
      <c r="F9" s="294"/>
      <c r="G9" s="283">
        <f>IF(入力!G9="","",入力!G9)</f>
        <v>507252849</v>
      </c>
      <c r="H9" s="283"/>
      <c r="I9" s="283"/>
      <c r="J9" s="283">
        <f>IF(入力!J9="","",入力!J9)</f>
        <v>21064</v>
      </c>
      <c r="K9" s="283"/>
      <c r="L9" s="283"/>
      <c r="M9" s="283" t="str">
        <f>IF(入力!M9="","",入力!M9)</f>
        <v/>
      </c>
      <c r="N9" s="283"/>
      <c r="O9" s="283"/>
    </row>
    <row r="10" spans="1:15" ht="14.45" customHeight="1">
      <c r="A10" s="281"/>
      <c r="B10" s="281"/>
      <c r="C10" s="295"/>
      <c r="D10" s="296"/>
      <c r="E10" s="296"/>
      <c r="F10" s="296"/>
      <c r="G10" s="283"/>
      <c r="H10" s="283"/>
      <c r="I10" s="283"/>
      <c r="J10" s="283"/>
      <c r="K10" s="283"/>
      <c r="L10" s="283"/>
      <c r="M10" s="283"/>
      <c r="N10" s="283"/>
      <c r="O10" s="283"/>
    </row>
    <row r="11" spans="1:15" ht="14.45" customHeight="1">
      <c r="A11" s="281" t="s">
        <v>20</v>
      </c>
      <c r="B11" s="281"/>
      <c r="C11" s="293" t="str">
        <f>IF(入力!C12="","",入力!C12&amp;"　"&amp;入力!E12)</f>
        <v>小野寺　弥生</v>
      </c>
      <c r="D11" s="294"/>
      <c r="E11" s="294"/>
      <c r="F11" s="294"/>
      <c r="G11" s="283">
        <f>IF(入力!G11="","",入力!G11)</f>
        <v>507290436</v>
      </c>
      <c r="H11" s="283"/>
      <c r="I11" s="283"/>
      <c r="J11" s="283">
        <f>IF(入力!J11="","",入力!J11)</f>
        <v>22033</v>
      </c>
      <c r="K11" s="283"/>
      <c r="L11" s="283"/>
      <c r="M11" s="283" t="str">
        <f>IF(入力!M11="","",入力!M11)</f>
        <v/>
      </c>
      <c r="N11" s="283"/>
      <c r="O11" s="283"/>
    </row>
    <row r="12" spans="1:15" ht="14.45" customHeight="1">
      <c r="A12" s="281"/>
      <c r="B12" s="281"/>
      <c r="C12" s="295"/>
      <c r="D12" s="296"/>
      <c r="E12" s="296"/>
      <c r="F12" s="296"/>
      <c r="G12" s="283"/>
      <c r="H12" s="283"/>
      <c r="I12" s="283"/>
      <c r="J12" s="283"/>
      <c r="K12" s="283"/>
      <c r="L12" s="283"/>
      <c r="M12" s="283"/>
      <c r="N12" s="283"/>
      <c r="O12" s="283"/>
    </row>
    <row r="13" spans="1:15" ht="15" customHeight="1">
      <c r="A13" s="281" t="s">
        <v>4</v>
      </c>
      <c r="B13" s="281"/>
      <c r="C13" s="293" t="str">
        <f>IF(入力!C14="","",入力!C14&amp;"　"&amp;入力!E14)</f>
        <v>小野寺　豊</v>
      </c>
      <c r="D13" s="294"/>
      <c r="E13" s="294"/>
      <c r="F13" s="294"/>
      <c r="G13" s="142"/>
      <c r="H13" s="142"/>
      <c r="I13" s="142"/>
      <c r="J13" s="142"/>
      <c r="K13" s="142"/>
      <c r="L13" s="142"/>
      <c r="M13" s="142"/>
      <c r="N13" s="142"/>
      <c r="O13" s="142"/>
    </row>
    <row r="14" spans="1:15" ht="15" customHeight="1">
      <c r="A14" s="281"/>
      <c r="B14" s="281"/>
      <c r="C14" s="295"/>
      <c r="D14" s="296"/>
      <c r="E14" s="296"/>
      <c r="F14" s="296"/>
      <c r="G14" s="142"/>
      <c r="H14" s="142"/>
      <c r="I14" s="142"/>
      <c r="J14" s="142"/>
      <c r="K14" s="142"/>
      <c r="L14" s="142"/>
      <c r="M14" s="142"/>
      <c r="N14" s="142"/>
      <c r="O14" s="142"/>
    </row>
    <row r="15" spans="1:15" ht="15" customHeight="1">
      <c r="A15" s="281" t="s">
        <v>5</v>
      </c>
      <c r="B15" s="281"/>
      <c r="C15" s="293" t="str">
        <f>IF(入力!C16="","",入力!C16&amp;"　"&amp;入力!E16)</f>
        <v>小野寺　豊</v>
      </c>
      <c r="D15" s="294"/>
      <c r="E15" s="294"/>
      <c r="F15" s="291" t="s">
        <v>22</v>
      </c>
      <c r="G15" s="142"/>
      <c r="H15" s="142"/>
      <c r="I15" s="142"/>
      <c r="J15" s="142"/>
      <c r="K15" s="142"/>
      <c r="L15" s="142"/>
      <c r="M15" s="142"/>
      <c r="N15" s="142"/>
      <c r="O15" s="142"/>
    </row>
    <row r="16" spans="1:15" ht="15" customHeight="1">
      <c r="A16" s="281"/>
      <c r="B16" s="281"/>
      <c r="C16" s="295"/>
      <c r="D16" s="296"/>
      <c r="E16" s="296"/>
      <c r="F16" s="292"/>
      <c r="G16" s="142"/>
      <c r="H16" s="142"/>
      <c r="I16" s="142"/>
      <c r="J16" s="142"/>
      <c r="K16" s="142"/>
      <c r="L16" s="142"/>
      <c r="M16" s="142"/>
      <c r="N16" s="142"/>
      <c r="O16" s="142"/>
    </row>
    <row r="17" spans="1:15" ht="14.45" customHeight="1">
      <c r="A17" s="281" t="s">
        <v>6</v>
      </c>
      <c r="B17" s="281"/>
      <c r="C17" s="284" t="str">
        <f>IF(入力!C17="","",入力!C17&amp;"　"&amp;入力!E17)</f>
        <v>千葉県船橋市芝山1-21-15　</v>
      </c>
      <c r="D17" s="284"/>
      <c r="E17" s="284"/>
      <c r="F17" s="284"/>
      <c r="G17" s="284"/>
      <c r="H17" s="284"/>
      <c r="I17" s="284"/>
      <c r="J17" s="284"/>
      <c r="K17" s="284"/>
      <c r="L17" s="284"/>
      <c r="M17" s="284"/>
      <c r="N17" s="284"/>
      <c r="O17" s="284"/>
    </row>
    <row r="18" spans="1:15" ht="14.45" customHeight="1">
      <c r="A18" s="281"/>
      <c r="B18" s="281"/>
      <c r="C18" s="284"/>
      <c r="D18" s="284"/>
      <c r="E18" s="284"/>
      <c r="F18" s="284"/>
      <c r="G18" s="284"/>
      <c r="H18" s="284"/>
      <c r="I18" s="284"/>
      <c r="J18" s="284"/>
      <c r="K18" s="284"/>
      <c r="L18" s="284"/>
      <c r="M18" s="284"/>
      <c r="N18" s="284"/>
      <c r="O18" s="284"/>
    </row>
    <row r="19" spans="1:15" ht="14.45" customHeight="1">
      <c r="A19" s="281" t="s">
        <v>7</v>
      </c>
      <c r="B19" s="281"/>
      <c r="C19" s="284" t="str">
        <f>IF(入力!C19="","",入力!C19&amp;"　"&amp;入力!E19)</f>
        <v>090-8559-0702　</v>
      </c>
      <c r="D19" s="284"/>
      <c r="E19" s="284"/>
      <c r="F19" s="284"/>
      <c r="G19" s="284"/>
      <c r="H19" s="284"/>
      <c r="I19" s="284"/>
      <c r="J19" s="284"/>
      <c r="K19" s="284"/>
      <c r="L19" s="284"/>
      <c r="M19" s="284"/>
      <c r="N19" s="284"/>
      <c r="O19" s="284"/>
    </row>
    <row r="20" spans="1:15" ht="14.45" customHeight="1">
      <c r="A20" s="281"/>
      <c r="B20" s="281"/>
      <c r="C20" s="284"/>
      <c r="D20" s="284"/>
      <c r="E20" s="284"/>
      <c r="F20" s="284"/>
      <c r="G20" s="284"/>
      <c r="H20" s="284"/>
      <c r="I20" s="284"/>
      <c r="J20" s="284"/>
      <c r="K20" s="284"/>
      <c r="L20" s="284"/>
      <c r="M20" s="284"/>
      <c r="N20" s="284"/>
      <c r="O20" s="284"/>
    </row>
    <row r="21" spans="1:15" ht="14.45" customHeight="1">
      <c r="A21" s="281" t="s">
        <v>8</v>
      </c>
      <c r="B21" s="281"/>
      <c r="C21" s="284" t="str">
        <f>IF(入力!C21="","",入力!C21&amp;"－"&amp;入力!E21&amp;"－"&amp;入力!G21)</f>
        <v/>
      </c>
      <c r="D21" s="284"/>
      <c r="E21" s="284"/>
      <c r="F21" s="284"/>
      <c r="G21" s="284"/>
      <c r="H21" s="284"/>
      <c r="I21" s="284"/>
      <c r="J21" s="284"/>
      <c r="K21" s="284"/>
      <c r="L21" s="284"/>
      <c r="M21" s="284"/>
      <c r="N21" s="284"/>
      <c r="O21" s="284"/>
    </row>
    <row r="22" spans="1:15" ht="14.45" customHeight="1">
      <c r="A22" s="281"/>
      <c r="B22" s="281"/>
      <c r="C22" s="284"/>
      <c r="D22" s="284"/>
      <c r="E22" s="284"/>
      <c r="F22" s="284"/>
      <c r="G22" s="284"/>
      <c r="H22" s="284"/>
      <c r="I22" s="284"/>
      <c r="J22" s="284"/>
      <c r="K22" s="284"/>
      <c r="L22" s="284"/>
      <c r="M22" s="284"/>
      <c r="N22" s="284"/>
      <c r="O22" s="284"/>
    </row>
    <row r="23" spans="1:15">
      <c r="A23" s="281"/>
      <c r="B23" s="281" t="s">
        <v>9</v>
      </c>
      <c r="C23" s="281" t="s">
        <v>10</v>
      </c>
      <c r="D23" s="281"/>
      <c r="E23" s="281"/>
      <c r="F23" s="281"/>
      <c r="G23" s="281" t="s">
        <v>11</v>
      </c>
      <c r="H23" s="281"/>
      <c r="I23" s="281" t="s">
        <v>12</v>
      </c>
      <c r="J23" s="281"/>
      <c r="K23" s="281"/>
      <c r="L23" s="281"/>
      <c r="M23" s="281" t="s">
        <v>21</v>
      </c>
      <c r="N23" s="281"/>
      <c r="O23" s="281"/>
    </row>
    <row r="24" spans="1:15">
      <c r="A24" s="281"/>
      <c r="B24" s="281"/>
      <c r="C24" s="281"/>
      <c r="D24" s="281"/>
      <c r="E24" s="281"/>
      <c r="F24" s="281"/>
      <c r="G24" s="281"/>
      <c r="H24" s="281"/>
      <c r="I24" s="281"/>
      <c r="J24" s="281"/>
      <c r="K24" s="281"/>
      <c r="L24" s="281"/>
      <c r="M24" s="281"/>
      <c r="N24" s="281"/>
      <c r="O24" s="281"/>
    </row>
    <row r="25" spans="1:15" ht="15" customHeight="1">
      <c r="A25" s="281">
        <v>1</v>
      </c>
      <c r="B25" s="281" t="str">
        <f>IF(入力!B25="","",入力!B25)</f>
        <v>①</v>
      </c>
      <c r="C25" s="293" t="str">
        <f>IF(入力!C26="","",入力!C26&amp;"　"&amp;入力!E26)</f>
        <v>工藤　 匠生</v>
      </c>
      <c r="D25" s="294"/>
      <c r="E25" s="294"/>
      <c r="F25" s="294"/>
      <c r="G25" s="281">
        <f>IF(入力!G25="","",入力!G25)</f>
        <v>6</v>
      </c>
      <c r="H25" s="281" t="str">
        <f>IF(入力!H25="","",入力!H25)</f>
        <v/>
      </c>
      <c r="I25" s="281" t="str">
        <f>IF(入力!I25="","",入力!I25)</f>
        <v>市川市立新井小学校</v>
      </c>
      <c r="J25" s="281" t="str">
        <f>IF(入力!J25="","",入力!J25)</f>
        <v/>
      </c>
      <c r="K25" s="281" t="str">
        <f>IF(入力!K25="","",入力!K25)</f>
        <v/>
      </c>
      <c r="L25" s="281" t="str">
        <f>IF(入力!L25="","",入力!L25)</f>
        <v/>
      </c>
      <c r="M25" s="281">
        <f>IF(入力!M25="","",入力!M25)</f>
        <v>513459832</v>
      </c>
      <c r="N25" s="281" t="str">
        <f>IF(入力!N25="","",入力!N25)</f>
        <v/>
      </c>
      <c r="O25" s="281" t="str">
        <f>IF(入力!O25="","",入力!O25)</f>
        <v/>
      </c>
    </row>
    <row r="26" spans="1:15" ht="15" customHeight="1">
      <c r="A26" s="281"/>
      <c r="B26" s="281"/>
      <c r="C26" s="295"/>
      <c r="D26" s="296"/>
      <c r="E26" s="296"/>
      <c r="F26" s="296"/>
      <c r="G26" s="281"/>
      <c r="H26" s="281"/>
      <c r="I26" s="281"/>
      <c r="J26" s="281"/>
      <c r="K26" s="281"/>
      <c r="L26" s="281"/>
      <c r="M26" s="281"/>
      <c r="N26" s="281"/>
      <c r="O26" s="281"/>
    </row>
    <row r="27" spans="1:15" ht="15" customHeight="1">
      <c r="A27" s="281">
        <v>2</v>
      </c>
      <c r="B27" s="281">
        <f>IF(入力!B27="","",入力!B27)</f>
        <v>2</v>
      </c>
      <c r="C27" s="293" t="str">
        <f>IF(入力!C28="","",入力!C28&amp;"　"&amp;入力!E28)</f>
        <v xml:space="preserve"> 馬立　 秀一</v>
      </c>
      <c r="D27" s="294"/>
      <c r="E27" s="294"/>
      <c r="F27" s="294"/>
      <c r="G27" s="281">
        <f>IF(入力!G27="","",入力!G27)</f>
        <v>6</v>
      </c>
      <c r="H27" s="281" t="str">
        <f>IF(入力!H27="","",入力!H27)</f>
        <v/>
      </c>
      <c r="I27" s="281" t="str">
        <f>IF(入力!I27="","",入力!I27)</f>
        <v>浦安市立南小学校</v>
      </c>
      <c r="J27" s="281" t="str">
        <f>IF(入力!J27="","",入力!J27)</f>
        <v/>
      </c>
      <c r="K27" s="281" t="str">
        <f>IF(入力!K27="","",入力!K27)</f>
        <v/>
      </c>
      <c r="L27" s="281" t="str">
        <f>IF(入力!L27="","",入力!L27)</f>
        <v/>
      </c>
      <c r="M27" s="281">
        <f>IF(入力!M27="","",入力!M27)</f>
        <v>513459893</v>
      </c>
      <c r="N27" s="281" t="str">
        <f>IF(入力!N27="","",入力!N27)</f>
        <v/>
      </c>
      <c r="O27" s="281" t="str">
        <f>IF(入力!O27="","",入力!O27)</f>
        <v/>
      </c>
    </row>
    <row r="28" spans="1:15" ht="15" customHeight="1">
      <c r="A28" s="281"/>
      <c r="B28" s="281"/>
      <c r="C28" s="295"/>
      <c r="D28" s="296"/>
      <c r="E28" s="296"/>
      <c r="F28" s="296"/>
      <c r="G28" s="281"/>
      <c r="H28" s="281"/>
      <c r="I28" s="281"/>
      <c r="J28" s="281"/>
      <c r="K28" s="281"/>
      <c r="L28" s="281"/>
      <c r="M28" s="281"/>
      <c r="N28" s="281"/>
      <c r="O28" s="281"/>
    </row>
    <row r="29" spans="1:15" ht="15" customHeight="1">
      <c r="A29" s="281">
        <v>3</v>
      </c>
      <c r="B29" s="281">
        <f>IF(入力!B29="","",入力!B29)</f>
        <v>3</v>
      </c>
      <c r="C29" s="293" t="str">
        <f>IF(入力!C30="","",入力!C30&amp;"　"&amp;入力!E30)</f>
        <v>笈川　 颯人</v>
      </c>
      <c r="D29" s="294"/>
      <c r="E29" s="294"/>
      <c r="F29" s="294"/>
      <c r="G29" s="281">
        <f>IF(入力!G29="","",入力!G29)</f>
        <v>6</v>
      </c>
      <c r="H29" s="281" t="str">
        <f>IF(入力!H29="","",入力!H29)</f>
        <v/>
      </c>
      <c r="I29" s="281" t="str">
        <f>IF(入力!I29="","",入力!I29)</f>
        <v>浦安市立東野小学校</v>
      </c>
      <c r="J29" s="281" t="str">
        <f>IF(入力!J29="","",入力!J29)</f>
        <v/>
      </c>
      <c r="K29" s="281" t="str">
        <f>IF(入力!K29="","",入力!K29)</f>
        <v/>
      </c>
      <c r="L29" s="281" t="str">
        <f>IF(入力!L29="","",入力!L29)</f>
        <v/>
      </c>
      <c r="M29" s="281">
        <f>IF(入力!M29="","",入力!M29)</f>
        <v>513554137</v>
      </c>
      <c r="N29" s="281" t="str">
        <f>IF(入力!N29="","",入力!N29)</f>
        <v/>
      </c>
      <c r="O29" s="281" t="str">
        <f>IF(入力!O29="","",入力!O29)</f>
        <v/>
      </c>
    </row>
    <row r="30" spans="1:15" ht="15" customHeight="1">
      <c r="A30" s="281"/>
      <c r="B30" s="281"/>
      <c r="C30" s="295"/>
      <c r="D30" s="296"/>
      <c r="E30" s="296"/>
      <c r="F30" s="296"/>
      <c r="G30" s="281"/>
      <c r="H30" s="281"/>
      <c r="I30" s="281"/>
      <c r="J30" s="281"/>
      <c r="K30" s="281"/>
      <c r="L30" s="281"/>
      <c r="M30" s="281"/>
      <c r="N30" s="281"/>
      <c r="O30" s="281"/>
    </row>
    <row r="31" spans="1:15" ht="15" customHeight="1">
      <c r="A31" s="281">
        <v>4</v>
      </c>
      <c r="B31" s="281">
        <f>IF(入力!B31="","",入力!B31)</f>
        <v>4</v>
      </c>
      <c r="C31" s="293" t="str">
        <f>IF(入力!C32="","",入力!C32&amp;"　"&amp;入力!E32)</f>
        <v xml:space="preserve"> 平野　 晴</v>
      </c>
      <c r="D31" s="294"/>
      <c r="E31" s="294"/>
      <c r="F31" s="294"/>
      <c r="G31" s="281">
        <f>IF(入力!G31="","",入力!G31)</f>
        <v>6</v>
      </c>
      <c r="H31" s="281" t="str">
        <f>IF(入力!H31="","",入力!H31)</f>
        <v/>
      </c>
      <c r="I31" s="281" t="str">
        <f>IF(入力!I31="","",入力!I31)</f>
        <v>浦安市立南小学校</v>
      </c>
      <c r="J31" s="281" t="str">
        <f>IF(入力!J31="","",入力!J31)</f>
        <v/>
      </c>
      <c r="K31" s="281" t="str">
        <f>IF(入力!K31="","",入力!K31)</f>
        <v/>
      </c>
      <c r="L31" s="281" t="str">
        <f>IF(入力!L31="","",入力!L31)</f>
        <v/>
      </c>
      <c r="M31" s="281">
        <f>IF(入力!M31="","",入力!M31)</f>
        <v>515877587</v>
      </c>
      <c r="N31" s="281" t="str">
        <f>IF(入力!N31="","",入力!N31)</f>
        <v/>
      </c>
      <c r="O31" s="281" t="str">
        <f>IF(入力!O31="","",入力!O31)</f>
        <v/>
      </c>
    </row>
    <row r="32" spans="1:15" ht="15" customHeight="1">
      <c r="A32" s="281"/>
      <c r="B32" s="281"/>
      <c r="C32" s="295"/>
      <c r="D32" s="296"/>
      <c r="E32" s="296"/>
      <c r="F32" s="296"/>
      <c r="G32" s="281"/>
      <c r="H32" s="281"/>
      <c r="I32" s="281"/>
      <c r="J32" s="281"/>
      <c r="K32" s="281"/>
      <c r="L32" s="281"/>
      <c r="M32" s="281"/>
      <c r="N32" s="281"/>
      <c r="O32" s="281"/>
    </row>
    <row r="33" spans="1:15" ht="15" customHeight="1">
      <c r="A33" s="281">
        <v>5</v>
      </c>
      <c r="B33" s="281">
        <f>IF(入力!B33="","",入力!B33)</f>
        <v>5</v>
      </c>
      <c r="C33" s="293" t="str">
        <f>IF(入力!C34="","",入力!C34&amp;"　"&amp;入力!E34)</f>
        <v>西村　朋哉</v>
      </c>
      <c r="D33" s="294"/>
      <c r="E33" s="294"/>
      <c r="F33" s="294"/>
      <c r="G33" s="281">
        <f>IF(入力!G33="","",入力!G33)</f>
        <v>6</v>
      </c>
      <c r="H33" s="281" t="str">
        <f>IF(入力!H33="","",入力!H33)</f>
        <v/>
      </c>
      <c r="I33" s="281" t="str">
        <f>IF(入力!I33="","",入力!I33)</f>
        <v>市川市立新井小学校</v>
      </c>
      <c r="J33" s="281" t="str">
        <f>IF(入力!J33="","",入力!J33)</f>
        <v/>
      </c>
      <c r="K33" s="281" t="str">
        <f>IF(入力!K33="","",入力!K33)</f>
        <v/>
      </c>
      <c r="L33" s="281" t="str">
        <f>IF(入力!L33="","",入力!L33)</f>
        <v/>
      </c>
      <c r="M33" s="281">
        <f>IF(入力!M33="","",入力!M33)</f>
        <v>516821950</v>
      </c>
      <c r="N33" s="281" t="str">
        <f>IF(入力!N33="","",入力!N33)</f>
        <v/>
      </c>
      <c r="O33" s="281" t="str">
        <f>IF(入力!O33="","",入力!O33)</f>
        <v/>
      </c>
    </row>
    <row r="34" spans="1:15" ht="15" customHeight="1">
      <c r="A34" s="281"/>
      <c r="B34" s="281"/>
      <c r="C34" s="295"/>
      <c r="D34" s="296"/>
      <c r="E34" s="296"/>
      <c r="F34" s="296"/>
      <c r="G34" s="281"/>
      <c r="H34" s="281"/>
      <c r="I34" s="281"/>
      <c r="J34" s="281"/>
      <c r="K34" s="281"/>
      <c r="L34" s="281"/>
      <c r="M34" s="281"/>
      <c r="N34" s="281"/>
      <c r="O34" s="281"/>
    </row>
    <row r="35" spans="1:15" ht="15" customHeight="1">
      <c r="A35" s="281">
        <v>6</v>
      </c>
      <c r="B35" s="281">
        <f>IF(入力!B35="","",入力!B35)</f>
        <v>6</v>
      </c>
      <c r="C35" s="293" t="str">
        <f>IF(入力!C36="","",入力!C36&amp;"　"&amp;入力!E36)</f>
        <v>青木　 賢汰</v>
      </c>
      <c r="D35" s="294"/>
      <c r="E35" s="294"/>
      <c r="F35" s="294"/>
      <c r="G35" s="281">
        <f>IF(入力!G35="","",入力!G35)</f>
        <v>6</v>
      </c>
      <c r="H35" s="281" t="str">
        <f>IF(入力!H35="","",入力!H35)</f>
        <v/>
      </c>
      <c r="I35" s="281" t="str">
        <f>IF(入力!I35="","",入力!I35)</f>
        <v>浦安市立東野小学校</v>
      </c>
      <c r="J35" s="281" t="str">
        <f>IF(入力!J35="","",入力!J35)</f>
        <v/>
      </c>
      <c r="K35" s="281" t="str">
        <f>IF(入力!K35="","",入力!K35)</f>
        <v/>
      </c>
      <c r="L35" s="281" t="str">
        <f>IF(入力!L35="","",入力!L35)</f>
        <v/>
      </c>
      <c r="M35" s="281">
        <f>IF(入力!M35="","",入力!M35)</f>
        <v>516975460</v>
      </c>
      <c r="N35" s="281" t="str">
        <f>IF(入力!N35="","",入力!N35)</f>
        <v/>
      </c>
      <c r="O35" s="281" t="str">
        <f>IF(入力!O35="","",入力!O35)</f>
        <v/>
      </c>
    </row>
    <row r="36" spans="1:15" ht="15" customHeight="1">
      <c r="A36" s="281"/>
      <c r="B36" s="281"/>
      <c r="C36" s="295"/>
      <c r="D36" s="296"/>
      <c r="E36" s="296"/>
      <c r="F36" s="296"/>
      <c r="G36" s="281"/>
      <c r="H36" s="281"/>
      <c r="I36" s="281"/>
      <c r="J36" s="281"/>
      <c r="K36" s="281"/>
      <c r="L36" s="281"/>
      <c r="M36" s="281"/>
      <c r="N36" s="281"/>
      <c r="O36" s="281"/>
    </row>
    <row r="37" spans="1:15" ht="15" customHeight="1">
      <c r="A37" s="281">
        <v>7</v>
      </c>
      <c r="B37" s="281">
        <f>IF(入力!B37="","",入力!B37)</f>
        <v>7</v>
      </c>
      <c r="C37" s="293" t="str">
        <f>IF(入力!C38="","",入力!C38&amp;"　"&amp;入力!E38)</f>
        <v>伊藤　光</v>
      </c>
      <c r="D37" s="294"/>
      <c r="E37" s="294"/>
      <c r="F37" s="294"/>
      <c r="G37" s="281">
        <f>IF(入力!G37="","",入力!G37)</f>
        <v>3</v>
      </c>
      <c r="H37" s="281" t="str">
        <f>IF(入力!H37="","",入力!H37)</f>
        <v/>
      </c>
      <c r="I37" s="281" t="str">
        <f>IF(入力!I37="","",入力!I37)</f>
        <v>浦安市立東野小学校</v>
      </c>
      <c r="J37" s="281" t="str">
        <f>IF(入力!J37="","",入力!J37)</f>
        <v/>
      </c>
      <c r="K37" s="281" t="str">
        <f>IF(入力!K37="","",入力!K37)</f>
        <v/>
      </c>
      <c r="L37" s="281" t="str">
        <f>IF(入力!L37="","",入力!L37)</f>
        <v/>
      </c>
      <c r="M37" s="281">
        <f>IF(入力!M37="","",入力!M37)</f>
        <v>516821944</v>
      </c>
      <c r="N37" s="281" t="str">
        <f>IF(入力!N37="","",入力!N37)</f>
        <v/>
      </c>
      <c r="O37" s="281" t="str">
        <f>IF(入力!O37="","",入力!O37)</f>
        <v/>
      </c>
    </row>
    <row r="38" spans="1:15" ht="15" customHeight="1">
      <c r="A38" s="281"/>
      <c r="B38" s="281"/>
      <c r="C38" s="295"/>
      <c r="D38" s="296"/>
      <c r="E38" s="296"/>
      <c r="F38" s="296"/>
      <c r="G38" s="281"/>
      <c r="H38" s="281"/>
      <c r="I38" s="281"/>
      <c r="J38" s="281"/>
      <c r="K38" s="281"/>
      <c r="L38" s="281"/>
      <c r="M38" s="281"/>
      <c r="N38" s="281"/>
      <c r="O38" s="281"/>
    </row>
    <row r="39" spans="1:15" ht="15" customHeight="1">
      <c r="A39" s="281">
        <v>8</v>
      </c>
      <c r="B39" s="281">
        <f>IF(入力!B39="","",入力!B39)</f>
        <v>8</v>
      </c>
      <c r="C39" s="293" t="str">
        <f>IF(入力!C40="","",入力!C40&amp;"　"&amp;入力!E40)</f>
        <v>滝澤　奈保理</v>
      </c>
      <c r="D39" s="294"/>
      <c r="E39" s="294"/>
      <c r="F39" s="294"/>
      <c r="G39" s="281">
        <f>IF(入力!G39="","",入力!G39)</f>
        <v>6</v>
      </c>
      <c r="H39" s="281" t="str">
        <f>IF(入力!H39="","",入力!H39)</f>
        <v/>
      </c>
      <c r="I39" s="281" t="str">
        <f>IF(入力!I39="","",入力!I39)</f>
        <v>浦安市立舞浜小学校</v>
      </c>
      <c r="J39" s="281" t="str">
        <f>IF(入力!J39="","",入力!J39)</f>
        <v/>
      </c>
      <c r="K39" s="281" t="str">
        <f>IF(入力!K39="","",入力!K39)</f>
        <v/>
      </c>
      <c r="L39" s="281" t="str">
        <f>IF(入力!L39="","",入力!L39)</f>
        <v/>
      </c>
      <c r="M39" s="281">
        <f>IF(入力!M39="","",入力!M39)</f>
        <v>519231025</v>
      </c>
      <c r="N39" s="281" t="str">
        <f>IF(入力!N39="","",入力!N39)</f>
        <v/>
      </c>
      <c r="O39" s="281" t="str">
        <f>IF(入力!O39="","",入力!O39)</f>
        <v/>
      </c>
    </row>
    <row r="40" spans="1:15" ht="15" customHeight="1">
      <c r="A40" s="281"/>
      <c r="B40" s="281"/>
      <c r="C40" s="295"/>
      <c r="D40" s="296"/>
      <c r="E40" s="296"/>
      <c r="F40" s="296"/>
      <c r="G40" s="281"/>
      <c r="H40" s="281"/>
      <c r="I40" s="281"/>
      <c r="J40" s="281"/>
      <c r="K40" s="281"/>
      <c r="L40" s="281"/>
      <c r="M40" s="281"/>
      <c r="N40" s="281"/>
      <c r="O40" s="281"/>
    </row>
    <row r="41" spans="1:15" ht="15" customHeight="1">
      <c r="A41" s="281">
        <v>9</v>
      </c>
      <c r="B41" s="281">
        <f>IF(入力!B41="","",入力!B41)</f>
        <v>9</v>
      </c>
      <c r="C41" s="293" t="str">
        <f>IF(入力!C42="","",入力!C42&amp;"　"&amp;入力!E42)</f>
        <v>品川　雅門</v>
      </c>
      <c r="D41" s="294"/>
      <c r="E41" s="294"/>
      <c r="F41" s="294"/>
      <c r="G41" s="281">
        <f>IF(入力!G41="","",入力!G41)</f>
        <v>4</v>
      </c>
      <c r="H41" s="281" t="str">
        <f>IF(入力!H41="","",入力!H41)</f>
        <v/>
      </c>
      <c r="I41" s="281" t="str">
        <f>IF(入力!I41="","",入力!I41)</f>
        <v>浦安市立東野小学校</v>
      </c>
      <c r="J41" s="281" t="str">
        <f>IF(入力!J41="","",入力!J41)</f>
        <v/>
      </c>
      <c r="K41" s="281" t="str">
        <f>IF(入力!K41="","",入力!K41)</f>
        <v/>
      </c>
      <c r="L41" s="281" t="str">
        <f>IF(入力!L41="","",入力!L41)</f>
        <v/>
      </c>
      <c r="M41" s="281">
        <f>IF(入力!M41="","",入力!M41)</f>
        <v>519696800</v>
      </c>
      <c r="N41" s="281" t="str">
        <f>IF(入力!N41="","",入力!N41)</f>
        <v/>
      </c>
      <c r="O41" s="281" t="str">
        <f>IF(入力!O41="","",入力!O41)</f>
        <v/>
      </c>
    </row>
    <row r="42" spans="1:15" ht="15" customHeight="1">
      <c r="A42" s="281"/>
      <c r="B42" s="281"/>
      <c r="C42" s="295"/>
      <c r="D42" s="296"/>
      <c r="E42" s="296"/>
      <c r="F42" s="296"/>
      <c r="G42" s="281"/>
      <c r="H42" s="281"/>
      <c r="I42" s="281"/>
      <c r="J42" s="281"/>
      <c r="K42" s="281"/>
      <c r="L42" s="281"/>
      <c r="M42" s="281"/>
      <c r="N42" s="281"/>
      <c r="O42" s="281"/>
    </row>
    <row r="43" spans="1:15" ht="15" customHeight="1">
      <c r="A43" s="281">
        <v>10</v>
      </c>
      <c r="B43" s="281">
        <f>IF(入力!B43="","",入力!B43)</f>
        <v>10</v>
      </c>
      <c r="C43" s="293" t="str">
        <f>IF(入力!C44="","",入力!C44&amp;"　"&amp;入力!E44)</f>
        <v>津末　将生太</v>
      </c>
      <c r="D43" s="294"/>
      <c r="E43" s="294"/>
      <c r="F43" s="294"/>
      <c r="G43" s="281">
        <f>IF(入力!G43="","",入力!G43)</f>
        <v>6</v>
      </c>
      <c r="H43" s="281" t="str">
        <f>IF(入力!H43="","",入力!H43)</f>
        <v/>
      </c>
      <c r="I43" s="281" t="str">
        <f>IF(入力!I43="","",入力!I43)</f>
        <v>南葛西第三小学校</v>
      </c>
      <c r="J43" s="281" t="str">
        <f>IF(入力!J43="","",入力!J43)</f>
        <v/>
      </c>
      <c r="K43" s="281" t="str">
        <f>IF(入力!K43="","",入力!K43)</f>
        <v/>
      </c>
      <c r="L43" s="281" t="str">
        <f>IF(入力!L43="","",入力!L43)</f>
        <v/>
      </c>
      <c r="M43" s="281">
        <f>IF(入力!M43="","",入力!M43)</f>
        <v>519736469</v>
      </c>
      <c r="N43" s="281" t="str">
        <f>IF(入力!N43="","",入力!N43)</f>
        <v/>
      </c>
      <c r="O43" s="281" t="str">
        <f>IF(入力!O43="","",入力!O43)</f>
        <v/>
      </c>
    </row>
    <row r="44" spans="1:15" ht="15" customHeight="1">
      <c r="A44" s="281"/>
      <c r="B44" s="281"/>
      <c r="C44" s="295"/>
      <c r="D44" s="296"/>
      <c r="E44" s="296"/>
      <c r="F44" s="296"/>
      <c r="G44" s="281"/>
      <c r="H44" s="281"/>
      <c r="I44" s="281"/>
      <c r="J44" s="281"/>
      <c r="K44" s="281"/>
      <c r="L44" s="281"/>
      <c r="M44" s="281"/>
      <c r="N44" s="281"/>
      <c r="O44" s="281"/>
    </row>
    <row r="45" spans="1:15" ht="15" customHeight="1">
      <c r="A45" s="281">
        <v>11</v>
      </c>
      <c r="B45" s="281" t="str">
        <f>IF(入力!B45="","",入力!B45)</f>
        <v/>
      </c>
      <c r="C45" s="293" t="str">
        <f>IF(入力!C46="","",入力!C46&amp;"　"&amp;入力!E46)</f>
        <v/>
      </c>
      <c r="D45" s="294"/>
      <c r="E45" s="294"/>
      <c r="F45" s="294"/>
      <c r="G45" s="281" t="str">
        <f>IF(入力!G45="","",入力!G45)</f>
        <v/>
      </c>
      <c r="H45" s="281" t="str">
        <f>IF(入力!H45="","",入力!H45)</f>
        <v/>
      </c>
      <c r="I45" s="281" t="str">
        <f>IF(入力!I45="","",入力!I45)</f>
        <v/>
      </c>
      <c r="J45" s="281" t="str">
        <f>IF(入力!J45="","",入力!J45)</f>
        <v/>
      </c>
      <c r="K45" s="281" t="str">
        <f>IF(入力!K45="","",入力!K45)</f>
        <v/>
      </c>
      <c r="L45" s="281" t="str">
        <f>IF(入力!L45="","",入力!L45)</f>
        <v/>
      </c>
      <c r="M45" s="281" t="str">
        <f>IF(入力!M45="","",入力!M45)</f>
        <v/>
      </c>
      <c r="N45" s="281" t="str">
        <f>IF(入力!N45="","",入力!N45)</f>
        <v/>
      </c>
      <c r="O45" s="281" t="str">
        <f>IF(入力!O45="","",入力!O45)</f>
        <v/>
      </c>
    </row>
    <row r="46" spans="1:15" ht="15" customHeight="1">
      <c r="A46" s="281"/>
      <c r="B46" s="281"/>
      <c r="C46" s="295"/>
      <c r="D46" s="296"/>
      <c r="E46" s="296"/>
      <c r="F46" s="296"/>
      <c r="G46" s="281"/>
      <c r="H46" s="281"/>
      <c r="I46" s="281"/>
      <c r="J46" s="281"/>
      <c r="K46" s="281"/>
      <c r="L46" s="281"/>
      <c r="M46" s="281"/>
      <c r="N46" s="281"/>
      <c r="O46" s="281"/>
    </row>
    <row r="47" spans="1:15" ht="15" customHeight="1">
      <c r="A47" s="281">
        <v>12</v>
      </c>
      <c r="B47" s="281" t="str">
        <f>IF(入力!B47="","",入力!B47)</f>
        <v/>
      </c>
      <c r="C47" s="293" t="str">
        <f>IF(入力!C48="","",入力!C48&amp;"　"&amp;入力!E48)</f>
        <v/>
      </c>
      <c r="D47" s="294"/>
      <c r="E47" s="294"/>
      <c r="F47" s="294"/>
      <c r="G47" s="281" t="str">
        <f>IF(入力!G47="","",入力!G47)</f>
        <v/>
      </c>
      <c r="H47" s="281" t="str">
        <f>IF(入力!H47="","",入力!H47)</f>
        <v/>
      </c>
      <c r="I47" s="281" t="str">
        <f>IF(入力!I47="","",入力!I47)</f>
        <v/>
      </c>
      <c r="J47" s="281" t="str">
        <f>IF(入力!J47="","",入力!J47)</f>
        <v/>
      </c>
      <c r="K47" s="281" t="str">
        <f>IF(入力!K47="","",入力!K47)</f>
        <v/>
      </c>
      <c r="L47" s="281" t="str">
        <f>IF(入力!L47="","",入力!L47)</f>
        <v/>
      </c>
      <c r="M47" s="281" t="str">
        <f>IF(入力!M47="","",入力!M47)</f>
        <v/>
      </c>
      <c r="N47" s="281" t="str">
        <f>IF(入力!N47="","",入力!N47)</f>
        <v/>
      </c>
      <c r="O47" s="281" t="str">
        <f>IF(入力!O47="","",入力!O47)</f>
        <v/>
      </c>
    </row>
    <row r="48" spans="1:15" ht="15" customHeight="1">
      <c r="A48" s="281"/>
      <c r="B48" s="281"/>
      <c r="C48" s="295"/>
      <c r="D48" s="296"/>
      <c r="E48" s="296"/>
      <c r="F48" s="296"/>
      <c r="G48" s="281"/>
      <c r="H48" s="281"/>
      <c r="I48" s="281"/>
      <c r="J48" s="281"/>
      <c r="K48" s="281"/>
      <c r="L48" s="281"/>
      <c r="M48" s="281"/>
      <c r="N48" s="281"/>
      <c r="O48" s="281"/>
    </row>
    <row r="49" spans="1:15" ht="15" customHeight="1">
      <c r="A49" s="281">
        <v>13</v>
      </c>
      <c r="B49" s="281" t="str">
        <f>IF(入力!B49="","",入力!B49)</f>
        <v/>
      </c>
      <c r="C49" s="293" t="str">
        <f>IF(入力!C50="","",入力!C50&amp;"　"&amp;入力!E50)</f>
        <v/>
      </c>
      <c r="D49" s="294"/>
      <c r="E49" s="294"/>
      <c r="F49" s="294"/>
      <c r="G49" s="281" t="str">
        <f>IF(入力!G49="","",入力!G49)</f>
        <v/>
      </c>
      <c r="H49" s="281" t="str">
        <f>IF(入力!H49="","",入力!H49)</f>
        <v/>
      </c>
      <c r="I49" s="281" t="str">
        <f>IF(入力!I49="","",入力!I49)</f>
        <v/>
      </c>
      <c r="J49" s="281" t="str">
        <f>IF(入力!J49="","",入力!J49)</f>
        <v/>
      </c>
      <c r="K49" s="281" t="str">
        <f>IF(入力!K49="","",入力!K49)</f>
        <v/>
      </c>
      <c r="L49" s="281" t="str">
        <f>IF(入力!L49="","",入力!L49)</f>
        <v/>
      </c>
      <c r="M49" s="281" t="str">
        <f>IF(入力!M49="","",入力!M49)</f>
        <v/>
      </c>
      <c r="N49" s="281" t="str">
        <f>IF(入力!N49="","",入力!N49)</f>
        <v/>
      </c>
      <c r="O49" s="281" t="str">
        <f>IF(入力!O49="","",入力!O49)</f>
        <v/>
      </c>
    </row>
    <row r="50" spans="1:15" ht="15" customHeight="1">
      <c r="A50" s="281"/>
      <c r="B50" s="281"/>
      <c r="C50" s="295"/>
      <c r="D50" s="296"/>
      <c r="E50" s="296"/>
      <c r="F50" s="296"/>
      <c r="G50" s="281"/>
      <c r="H50" s="281"/>
      <c r="I50" s="281"/>
      <c r="J50" s="281"/>
      <c r="K50" s="281"/>
      <c r="L50" s="281"/>
      <c r="M50" s="281"/>
      <c r="N50" s="281"/>
      <c r="O50" s="281"/>
    </row>
    <row r="51" spans="1:15" ht="15" customHeight="1">
      <c r="A51" s="281">
        <v>14</v>
      </c>
      <c r="B51" s="281" t="str">
        <f>IF(入力!B51="","",入力!B51)</f>
        <v/>
      </c>
      <c r="C51" s="293" t="str">
        <f>IF(入力!C52="","",入力!C52&amp;"　"&amp;入力!E52)</f>
        <v/>
      </c>
      <c r="D51" s="294"/>
      <c r="E51" s="294"/>
      <c r="F51" s="294"/>
      <c r="G51" s="281" t="str">
        <f>IF(入力!G51="","",入力!G51)</f>
        <v/>
      </c>
      <c r="H51" s="281" t="str">
        <f>IF(入力!H51="","",入力!H51)</f>
        <v/>
      </c>
      <c r="I51" s="281" t="str">
        <f>IF(入力!I51="","",入力!I51)</f>
        <v/>
      </c>
      <c r="J51" s="281" t="str">
        <f>IF(入力!J51="","",入力!J51)</f>
        <v/>
      </c>
      <c r="K51" s="281" t="str">
        <f>IF(入力!K51="","",入力!K51)</f>
        <v/>
      </c>
      <c r="L51" s="281" t="str">
        <f>IF(入力!L51="","",入力!L51)</f>
        <v/>
      </c>
      <c r="M51" s="281" t="str">
        <f>IF(入力!M51="","",入力!M51)</f>
        <v/>
      </c>
      <c r="N51" s="281" t="str">
        <f>IF(入力!N51="","",入力!N51)</f>
        <v/>
      </c>
      <c r="O51" s="281" t="str">
        <f>IF(入力!O51="","",入力!O51)</f>
        <v/>
      </c>
    </row>
    <row r="52" spans="1:15" ht="15.75" customHeight="1">
      <c r="A52" s="281"/>
      <c r="B52" s="281"/>
      <c r="C52" s="295"/>
      <c r="D52" s="296"/>
      <c r="E52" s="296"/>
      <c r="F52" s="296"/>
      <c r="G52" s="281"/>
      <c r="H52" s="281"/>
      <c r="I52" s="281"/>
      <c r="J52" s="281"/>
      <c r="K52" s="281"/>
      <c r="L52" s="281"/>
      <c r="M52" s="281"/>
      <c r="N52" s="281"/>
      <c r="O52" s="281"/>
    </row>
    <row r="53" spans="1:15">
      <c r="A53" s="281"/>
      <c r="B53" s="281"/>
      <c r="C53" s="281"/>
      <c r="D53" s="281"/>
      <c r="E53" s="281"/>
      <c r="F53" s="281"/>
      <c r="G53" s="281"/>
      <c r="H53" s="281"/>
      <c r="I53" s="281"/>
      <c r="J53" s="281"/>
      <c r="K53" s="281"/>
      <c r="L53" s="281"/>
      <c r="M53" s="281"/>
      <c r="N53" s="281"/>
      <c r="O53" s="281"/>
    </row>
    <row r="54" spans="1:15">
      <c r="A54" s="281"/>
      <c r="B54" s="281"/>
      <c r="C54" s="281"/>
      <c r="D54" s="281"/>
      <c r="E54" s="281"/>
      <c r="F54" s="281"/>
      <c r="G54" s="281"/>
      <c r="H54" s="281"/>
      <c r="I54" s="281"/>
      <c r="J54" s="281"/>
      <c r="K54" s="281"/>
      <c r="L54" s="281"/>
      <c r="M54" s="281"/>
      <c r="N54" s="281"/>
      <c r="O54" s="281"/>
    </row>
  </sheetData>
  <mergeCells count="129"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</mergeCells>
  <phoneticPr fontId="2"/>
  <pageMargins left="0.41" right="0.4" top="0.57999999999999996" bottom="0.57999999999999996" header="0.3" footer="0.3"/>
  <pageSetup paperSize="9" scale="99" orientation="portrait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activeCell="T28" sqref="T2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53" t="s">
        <v>25</v>
      </c>
      <c r="B1" s="453"/>
      <c r="C1" s="453"/>
      <c r="D1" s="453"/>
      <c r="E1" s="453"/>
      <c r="F1" s="453"/>
      <c r="G1" s="453"/>
      <c r="H1" s="453"/>
      <c r="I1" s="453"/>
      <c r="J1" s="453"/>
      <c r="K1" s="453"/>
      <c r="L1" s="453"/>
      <c r="M1" s="453"/>
      <c r="N1" s="453"/>
      <c r="O1" s="453"/>
    </row>
    <row r="2" spans="1:15" ht="14.45" customHeight="1">
      <c r="A2" s="281" t="s">
        <v>0</v>
      </c>
      <c r="B2" s="281"/>
      <c r="C2" s="284" t="str">
        <f>IF(入力!C3="","",入力!C3)</f>
        <v>浦安SVC</v>
      </c>
      <c r="D2" s="284"/>
      <c r="E2" s="284"/>
      <c r="F2" s="284"/>
      <c r="G2" s="284"/>
      <c r="H2" s="284"/>
      <c r="I2" s="284"/>
      <c r="J2" s="281" t="str">
        <f>IF(入力!J3="","",入力!J3)</f>
        <v/>
      </c>
      <c r="K2" s="281"/>
      <c r="L2" s="281"/>
      <c r="M2" s="281"/>
      <c r="N2" s="281"/>
      <c r="O2" s="281"/>
    </row>
    <row r="3" spans="1:15" ht="14.45" customHeight="1">
      <c r="A3" s="281"/>
      <c r="B3" s="281"/>
      <c r="C3" s="284"/>
      <c r="D3" s="284"/>
      <c r="E3" s="284"/>
      <c r="F3" s="284"/>
      <c r="G3" s="284"/>
      <c r="H3" s="284"/>
      <c r="I3" s="284"/>
      <c r="J3" s="281"/>
      <c r="K3" s="281"/>
      <c r="L3" s="281"/>
      <c r="M3" s="281"/>
      <c r="N3" s="281"/>
      <c r="O3" s="281"/>
    </row>
    <row r="4" spans="1:15" ht="15" customHeight="1">
      <c r="A4" s="281" t="s">
        <v>18</v>
      </c>
      <c r="B4" s="281"/>
      <c r="C4" s="285">
        <f>IF(入力!C4="","",IF(入力!C5="",入力!C4,入力!C4&amp;"　　"&amp;入力!C5))</f>
        <v>430738278</v>
      </c>
      <c r="D4" s="286"/>
      <c r="E4" s="286"/>
      <c r="F4" s="286"/>
      <c r="G4" s="286"/>
      <c r="H4" s="286"/>
      <c r="I4" s="286"/>
      <c r="J4" s="2"/>
      <c r="K4" s="2"/>
      <c r="L4" s="2"/>
      <c r="M4" s="2"/>
      <c r="N4" s="2"/>
      <c r="O4" s="3"/>
    </row>
    <row r="5" spans="1:15" ht="15" customHeight="1">
      <c r="A5" s="281"/>
      <c r="B5" s="281"/>
      <c r="C5" s="287"/>
      <c r="D5" s="288"/>
      <c r="E5" s="288"/>
      <c r="F5" s="288"/>
      <c r="G5" s="288"/>
      <c r="H5" s="288"/>
      <c r="I5" s="288"/>
      <c r="J5" s="289" t="s">
        <v>23</v>
      </c>
      <c r="K5" s="289"/>
      <c r="L5" s="289"/>
      <c r="M5" s="289"/>
      <c r="N5" s="289"/>
      <c r="O5" s="290"/>
    </row>
    <row r="6" spans="1:15" ht="12" customHeight="1">
      <c r="A6" s="281" t="s">
        <v>1</v>
      </c>
      <c r="B6" s="281"/>
      <c r="C6" s="293" t="str">
        <f>IF(入力!C8="","",入力!C8&amp;"　"&amp;入力!E8)</f>
        <v>小野寺　豊</v>
      </c>
      <c r="D6" s="294"/>
      <c r="E6" s="294"/>
      <c r="F6" s="294"/>
      <c r="G6" s="282" t="s">
        <v>17</v>
      </c>
      <c r="H6" s="282"/>
      <c r="I6" s="282"/>
      <c r="J6" s="282" t="s">
        <v>14</v>
      </c>
      <c r="K6" s="282"/>
      <c r="L6" s="282"/>
      <c r="M6" s="282" t="s">
        <v>15</v>
      </c>
      <c r="N6" s="282"/>
      <c r="O6" s="282"/>
    </row>
    <row r="7" spans="1:15" ht="13.5" customHeight="1">
      <c r="A7" s="281"/>
      <c r="B7" s="281"/>
      <c r="C7" s="298"/>
      <c r="D7" s="299"/>
      <c r="E7" s="299"/>
      <c r="F7" s="299"/>
      <c r="G7" s="283">
        <f>IF(入力!G7="","",入力!G7)</f>
        <v>507272173</v>
      </c>
      <c r="H7" s="283"/>
      <c r="I7" s="283"/>
      <c r="J7" s="283">
        <f>IF(入力!J7="","",入力!J7)</f>
        <v>21063</v>
      </c>
      <c r="K7" s="283"/>
      <c r="L7" s="283"/>
      <c r="M7" s="283">
        <f>IF(入力!M7="","",入力!M7)</f>
        <v>330455</v>
      </c>
      <c r="N7" s="283"/>
      <c r="O7" s="283"/>
    </row>
    <row r="8" spans="1:15" ht="13.5" customHeight="1">
      <c r="A8" s="281"/>
      <c r="B8" s="281"/>
      <c r="C8" s="295"/>
      <c r="D8" s="296"/>
      <c r="E8" s="296"/>
      <c r="F8" s="296"/>
      <c r="G8" s="283"/>
      <c r="H8" s="283"/>
      <c r="I8" s="283"/>
      <c r="J8" s="283"/>
      <c r="K8" s="283"/>
      <c r="L8" s="283"/>
      <c r="M8" s="283"/>
      <c r="N8" s="283"/>
      <c r="O8" s="283"/>
    </row>
    <row r="9" spans="1:15" ht="14.45" customHeight="1">
      <c r="A9" s="281" t="s">
        <v>19</v>
      </c>
      <c r="B9" s="281"/>
      <c r="C9" s="293" t="str">
        <f>IF(入力!C10="","",入力!C10&amp;"　"&amp;入力!E10)</f>
        <v>渡部　淳</v>
      </c>
      <c r="D9" s="294"/>
      <c r="E9" s="294"/>
      <c r="F9" s="294"/>
      <c r="G9" s="283">
        <f>IF(入力!G9="","",入力!G9)</f>
        <v>507252849</v>
      </c>
      <c r="H9" s="283"/>
      <c r="I9" s="283"/>
      <c r="J9" s="283">
        <f>IF(入力!J9="","",入力!J9)</f>
        <v>21064</v>
      </c>
      <c r="K9" s="283"/>
      <c r="L9" s="283"/>
      <c r="M9" s="283" t="str">
        <f>IF(入力!M9="","",入力!M9)</f>
        <v/>
      </c>
      <c r="N9" s="283"/>
      <c r="O9" s="283"/>
    </row>
    <row r="10" spans="1:15" ht="14.45" customHeight="1">
      <c r="A10" s="281"/>
      <c r="B10" s="281"/>
      <c r="C10" s="295"/>
      <c r="D10" s="296"/>
      <c r="E10" s="296"/>
      <c r="F10" s="296"/>
      <c r="G10" s="283"/>
      <c r="H10" s="283"/>
      <c r="I10" s="283"/>
      <c r="J10" s="283"/>
      <c r="K10" s="283"/>
      <c r="L10" s="283"/>
      <c r="M10" s="283"/>
      <c r="N10" s="283"/>
      <c r="O10" s="283"/>
    </row>
    <row r="11" spans="1:15" ht="14.45" customHeight="1">
      <c r="A11" s="281" t="s">
        <v>20</v>
      </c>
      <c r="B11" s="281"/>
      <c r="C11" s="293" t="str">
        <f>IF(入力!C12="","",入力!C12&amp;"　"&amp;入力!E12)</f>
        <v>小野寺　弥生</v>
      </c>
      <c r="D11" s="294"/>
      <c r="E11" s="294"/>
      <c r="F11" s="294"/>
      <c r="G11" s="283">
        <f>IF(入力!G11="","",入力!G11)</f>
        <v>507290436</v>
      </c>
      <c r="H11" s="283"/>
      <c r="I11" s="283"/>
      <c r="J11" s="283">
        <f>IF(入力!J11="","",入力!J11)</f>
        <v>22033</v>
      </c>
      <c r="K11" s="283"/>
      <c r="L11" s="283"/>
      <c r="M11" s="283" t="str">
        <f>IF(入力!M11="","",入力!M11)</f>
        <v/>
      </c>
      <c r="N11" s="283"/>
      <c r="O11" s="283"/>
    </row>
    <row r="12" spans="1:15" ht="14.45" customHeight="1">
      <c r="A12" s="281"/>
      <c r="B12" s="281"/>
      <c r="C12" s="295"/>
      <c r="D12" s="296"/>
      <c r="E12" s="296"/>
      <c r="F12" s="296"/>
      <c r="G12" s="283"/>
      <c r="H12" s="283"/>
      <c r="I12" s="283"/>
      <c r="J12" s="283"/>
      <c r="K12" s="283"/>
      <c r="L12" s="283"/>
      <c r="M12" s="283"/>
      <c r="N12" s="283"/>
      <c r="O12" s="283"/>
    </row>
    <row r="13" spans="1:15" ht="15" customHeight="1">
      <c r="A13" s="281" t="s">
        <v>4</v>
      </c>
      <c r="B13" s="281"/>
      <c r="C13" s="293" t="str">
        <f>IF(入力!C14="","",入力!C14&amp;"　"&amp;入力!E14)</f>
        <v>小野寺　豊</v>
      </c>
      <c r="D13" s="294"/>
      <c r="E13" s="294"/>
      <c r="F13" s="294"/>
      <c r="G13" s="142"/>
      <c r="H13" s="142"/>
      <c r="I13" s="142"/>
      <c r="J13" s="142"/>
      <c r="K13" s="142"/>
      <c r="L13" s="142"/>
      <c r="M13" s="142"/>
      <c r="N13" s="142"/>
      <c r="O13" s="142"/>
    </row>
    <row r="14" spans="1:15" ht="15" customHeight="1">
      <c r="A14" s="281"/>
      <c r="B14" s="281"/>
      <c r="C14" s="295"/>
      <c r="D14" s="296"/>
      <c r="E14" s="296"/>
      <c r="F14" s="296"/>
      <c r="G14" s="142"/>
      <c r="H14" s="142"/>
      <c r="I14" s="142"/>
      <c r="J14" s="142"/>
      <c r="K14" s="142"/>
      <c r="L14" s="142"/>
      <c r="M14" s="142"/>
      <c r="N14" s="142"/>
      <c r="O14" s="142"/>
    </row>
    <row r="15" spans="1:15" ht="15" customHeight="1">
      <c r="A15" s="281" t="s">
        <v>5</v>
      </c>
      <c r="B15" s="281"/>
      <c r="C15" s="293" t="str">
        <f>IF(入力!C16="","",入力!C16&amp;"　"&amp;入力!E16)</f>
        <v>小野寺　豊</v>
      </c>
      <c r="D15" s="294"/>
      <c r="E15" s="294"/>
      <c r="F15" s="291" t="s">
        <v>22</v>
      </c>
      <c r="G15" s="142"/>
      <c r="H15" s="142"/>
      <c r="I15" s="142"/>
      <c r="J15" s="142"/>
      <c r="K15" s="142"/>
      <c r="L15" s="142"/>
      <c r="M15" s="142"/>
      <c r="N15" s="142"/>
      <c r="O15" s="142"/>
    </row>
    <row r="16" spans="1:15" ht="15" customHeight="1">
      <c r="A16" s="281"/>
      <c r="B16" s="281"/>
      <c r="C16" s="295"/>
      <c r="D16" s="296"/>
      <c r="E16" s="296"/>
      <c r="F16" s="292"/>
      <c r="G16" s="142"/>
      <c r="H16" s="142"/>
      <c r="I16" s="142"/>
      <c r="J16" s="142"/>
      <c r="K16" s="142"/>
      <c r="L16" s="142"/>
      <c r="M16" s="142"/>
      <c r="N16" s="142"/>
      <c r="O16" s="142"/>
    </row>
    <row r="17" spans="1:15" ht="14.45" customHeight="1">
      <c r="A17" s="281" t="s">
        <v>6</v>
      </c>
      <c r="B17" s="281"/>
      <c r="C17" s="284" t="str">
        <f>IF(入力!C17="","",入力!C17&amp;"　"&amp;入力!E17)</f>
        <v>千葉県船橋市芝山1-21-15　</v>
      </c>
      <c r="D17" s="284"/>
      <c r="E17" s="284"/>
      <c r="F17" s="284"/>
      <c r="G17" s="284"/>
      <c r="H17" s="284"/>
      <c r="I17" s="284"/>
      <c r="J17" s="284"/>
      <c r="K17" s="284"/>
      <c r="L17" s="284"/>
      <c r="M17" s="284"/>
      <c r="N17" s="284"/>
      <c r="O17" s="284"/>
    </row>
    <row r="18" spans="1:15" ht="14.45" customHeight="1">
      <c r="A18" s="281"/>
      <c r="B18" s="281"/>
      <c r="C18" s="284"/>
      <c r="D18" s="284"/>
      <c r="E18" s="284"/>
      <c r="F18" s="284"/>
      <c r="G18" s="284"/>
      <c r="H18" s="284"/>
      <c r="I18" s="284"/>
      <c r="J18" s="284"/>
      <c r="K18" s="284"/>
      <c r="L18" s="284"/>
      <c r="M18" s="284"/>
      <c r="N18" s="284"/>
      <c r="O18" s="284"/>
    </row>
    <row r="19" spans="1:15" ht="14.45" customHeight="1">
      <c r="A19" s="281" t="s">
        <v>7</v>
      </c>
      <c r="B19" s="281"/>
      <c r="C19" s="284" t="str">
        <f>IF(入力!C19="","",入力!C19&amp;"　"&amp;入力!E19)</f>
        <v>090-8559-0702　</v>
      </c>
      <c r="D19" s="284"/>
      <c r="E19" s="284"/>
      <c r="F19" s="284"/>
      <c r="G19" s="284"/>
      <c r="H19" s="284"/>
      <c r="I19" s="284"/>
      <c r="J19" s="284"/>
      <c r="K19" s="284"/>
      <c r="L19" s="284"/>
      <c r="M19" s="284"/>
      <c r="N19" s="284"/>
      <c r="O19" s="284"/>
    </row>
    <row r="20" spans="1:15" ht="14.45" customHeight="1">
      <c r="A20" s="281"/>
      <c r="B20" s="281"/>
      <c r="C20" s="284"/>
      <c r="D20" s="284"/>
      <c r="E20" s="284"/>
      <c r="F20" s="284"/>
      <c r="G20" s="284"/>
      <c r="H20" s="284"/>
      <c r="I20" s="284"/>
      <c r="J20" s="284"/>
      <c r="K20" s="284"/>
      <c r="L20" s="284"/>
      <c r="M20" s="284"/>
      <c r="N20" s="284"/>
      <c r="O20" s="284"/>
    </row>
    <row r="21" spans="1:15" ht="14.45" customHeight="1">
      <c r="A21" s="281" t="s">
        <v>8</v>
      </c>
      <c r="B21" s="281"/>
      <c r="C21" s="284" t="str">
        <f>IF(入力!C21="","",入力!C21&amp;"－"&amp;入力!E21&amp;"－"&amp;入力!G21)</f>
        <v/>
      </c>
      <c r="D21" s="284"/>
      <c r="E21" s="284"/>
      <c r="F21" s="284"/>
      <c r="G21" s="284"/>
      <c r="H21" s="284"/>
      <c r="I21" s="284"/>
      <c r="J21" s="284"/>
      <c r="K21" s="284"/>
      <c r="L21" s="284"/>
      <c r="M21" s="284"/>
      <c r="N21" s="284"/>
      <c r="O21" s="284"/>
    </row>
    <row r="22" spans="1:15" ht="14.45" customHeight="1">
      <c r="A22" s="281"/>
      <c r="B22" s="281"/>
      <c r="C22" s="284"/>
      <c r="D22" s="284"/>
      <c r="E22" s="284"/>
      <c r="F22" s="284"/>
      <c r="G22" s="284"/>
      <c r="H22" s="284"/>
      <c r="I22" s="284"/>
      <c r="J22" s="284"/>
      <c r="K22" s="284"/>
      <c r="L22" s="284"/>
      <c r="M22" s="284"/>
      <c r="N22" s="284"/>
      <c r="O22" s="284"/>
    </row>
    <row r="23" spans="1:15">
      <c r="A23" s="281"/>
      <c r="B23" s="281" t="s">
        <v>9</v>
      </c>
      <c r="C23" s="281" t="s">
        <v>10</v>
      </c>
      <c r="D23" s="281"/>
      <c r="E23" s="281"/>
      <c r="F23" s="281"/>
      <c r="G23" s="281" t="s">
        <v>11</v>
      </c>
      <c r="H23" s="281"/>
      <c r="I23" s="281" t="s">
        <v>12</v>
      </c>
      <c r="J23" s="281"/>
      <c r="K23" s="281"/>
      <c r="L23" s="281"/>
      <c r="M23" s="281" t="s">
        <v>21</v>
      </c>
      <c r="N23" s="281"/>
      <c r="O23" s="281"/>
    </row>
    <row r="24" spans="1:15">
      <c r="A24" s="281"/>
      <c r="B24" s="281"/>
      <c r="C24" s="281"/>
      <c r="D24" s="281"/>
      <c r="E24" s="281"/>
      <c r="F24" s="281"/>
      <c r="G24" s="281"/>
      <c r="H24" s="281"/>
      <c r="I24" s="281"/>
      <c r="J24" s="281"/>
      <c r="K24" s="281"/>
      <c r="L24" s="281"/>
      <c r="M24" s="281"/>
      <c r="N24" s="281"/>
      <c r="O24" s="281"/>
    </row>
    <row r="25" spans="1:15" ht="15" customHeight="1">
      <c r="A25" s="281">
        <v>1</v>
      </c>
      <c r="B25" s="281" t="str">
        <f>IF(入力!B25="","",入力!B25)</f>
        <v>①</v>
      </c>
      <c r="C25" s="293" t="str">
        <f>IF(入力!C26="","",入力!C26&amp;"　"&amp;入力!E26)</f>
        <v>工藤　 匠生</v>
      </c>
      <c r="D25" s="294"/>
      <c r="E25" s="294"/>
      <c r="F25" s="294"/>
      <c r="G25" s="281">
        <f>IF(入力!G25="","",入力!G25)</f>
        <v>6</v>
      </c>
      <c r="H25" s="281" t="str">
        <f>IF(入力!H25="","",入力!H25)</f>
        <v/>
      </c>
      <c r="I25" s="281" t="str">
        <f>IF(入力!I25="","",入力!I25)</f>
        <v>市川市立新井小学校</v>
      </c>
      <c r="J25" s="281" t="str">
        <f>IF(入力!J25="","",入力!J25)</f>
        <v/>
      </c>
      <c r="K25" s="281" t="str">
        <f>IF(入力!K25="","",入力!K25)</f>
        <v/>
      </c>
      <c r="L25" s="281" t="str">
        <f>IF(入力!L25="","",入力!L25)</f>
        <v/>
      </c>
      <c r="M25" s="281">
        <f>IF(入力!M25="","",入力!M25)</f>
        <v>513459832</v>
      </c>
      <c r="N25" s="281" t="str">
        <f>IF(入力!N25="","",入力!N25)</f>
        <v/>
      </c>
      <c r="O25" s="281" t="str">
        <f>IF(入力!O25="","",入力!O25)</f>
        <v/>
      </c>
    </row>
    <row r="26" spans="1:15" ht="15" customHeight="1">
      <c r="A26" s="281"/>
      <c r="B26" s="281"/>
      <c r="C26" s="295"/>
      <c r="D26" s="296"/>
      <c r="E26" s="296"/>
      <c r="F26" s="296"/>
      <c r="G26" s="281"/>
      <c r="H26" s="281"/>
      <c r="I26" s="281"/>
      <c r="J26" s="281"/>
      <c r="K26" s="281"/>
      <c r="L26" s="281"/>
      <c r="M26" s="281"/>
      <c r="N26" s="281"/>
      <c r="O26" s="281"/>
    </row>
    <row r="27" spans="1:15" ht="15" customHeight="1">
      <c r="A27" s="281">
        <v>2</v>
      </c>
      <c r="B27" s="281">
        <f>IF(入力!B27="","",入力!B27)</f>
        <v>2</v>
      </c>
      <c r="C27" s="293" t="str">
        <f>IF(入力!C28="","",入力!C28&amp;"　"&amp;入力!E28)</f>
        <v xml:space="preserve"> 馬立　 秀一</v>
      </c>
      <c r="D27" s="294"/>
      <c r="E27" s="294"/>
      <c r="F27" s="294"/>
      <c r="G27" s="281">
        <f>IF(入力!G27="","",入力!G27)</f>
        <v>6</v>
      </c>
      <c r="H27" s="281" t="str">
        <f>IF(入力!H27="","",入力!H27)</f>
        <v/>
      </c>
      <c r="I27" s="281" t="str">
        <f>IF(入力!I27="","",入力!I27)</f>
        <v>浦安市立南小学校</v>
      </c>
      <c r="J27" s="281" t="str">
        <f>IF(入力!J27="","",入力!J27)</f>
        <v/>
      </c>
      <c r="K27" s="281" t="str">
        <f>IF(入力!K27="","",入力!K27)</f>
        <v/>
      </c>
      <c r="L27" s="281" t="str">
        <f>IF(入力!L27="","",入力!L27)</f>
        <v/>
      </c>
      <c r="M27" s="281">
        <f>IF(入力!M27="","",入力!M27)</f>
        <v>513459893</v>
      </c>
      <c r="N27" s="281" t="str">
        <f>IF(入力!N27="","",入力!N27)</f>
        <v/>
      </c>
      <c r="O27" s="281" t="str">
        <f>IF(入力!O27="","",入力!O27)</f>
        <v/>
      </c>
    </row>
    <row r="28" spans="1:15" ht="15" customHeight="1">
      <c r="A28" s="281"/>
      <c r="B28" s="281"/>
      <c r="C28" s="295"/>
      <c r="D28" s="296"/>
      <c r="E28" s="296"/>
      <c r="F28" s="296"/>
      <c r="G28" s="281"/>
      <c r="H28" s="281"/>
      <c r="I28" s="281"/>
      <c r="J28" s="281"/>
      <c r="K28" s="281"/>
      <c r="L28" s="281"/>
      <c r="M28" s="281"/>
      <c r="N28" s="281"/>
      <c r="O28" s="281"/>
    </row>
    <row r="29" spans="1:15" ht="15" customHeight="1">
      <c r="A29" s="281">
        <v>3</v>
      </c>
      <c r="B29" s="281">
        <f>IF(入力!B29="","",入力!B29)</f>
        <v>3</v>
      </c>
      <c r="C29" s="293" t="str">
        <f>IF(入力!C30="","",入力!C30&amp;"　"&amp;入力!E30)</f>
        <v>笈川　 颯人</v>
      </c>
      <c r="D29" s="294"/>
      <c r="E29" s="294"/>
      <c r="F29" s="294"/>
      <c r="G29" s="281">
        <f>IF(入力!G29="","",入力!G29)</f>
        <v>6</v>
      </c>
      <c r="H29" s="281" t="str">
        <f>IF(入力!H29="","",入力!H29)</f>
        <v/>
      </c>
      <c r="I29" s="281" t="str">
        <f>IF(入力!I29="","",入力!I29)</f>
        <v>浦安市立東野小学校</v>
      </c>
      <c r="J29" s="281" t="str">
        <f>IF(入力!J29="","",入力!J29)</f>
        <v/>
      </c>
      <c r="K29" s="281" t="str">
        <f>IF(入力!K29="","",入力!K29)</f>
        <v/>
      </c>
      <c r="L29" s="281" t="str">
        <f>IF(入力!L29="","",入力!L29)</f>
        <v/>
      </c>
      <c r="M29" s="281">
        <f>IF(入力!M29="","",入力!M29)</f>
        <v>513554137</v>
      </c>
      <c r="N29" s="281" t="str">
        <f>IF(入力!N29="","",入力!N29)</f>
        <v/>
      </c>
      <c r="O29" s="281" t="str">
        <f>IF(入力!O29="","",入力!O29)</f>
        <v/>
      </c>
    </row>
    <row r="30" spans="1:15" ht="15" customHeight="1">
      <c r="A30" s="281"/>
      <c r="B30" s="281"/>
      <c r="C30" s="295"/>
      <c r="D30" s="296"/>
      <c r="E30" s="296"/>
      <c r="F30" s="296"/>
      <c r="G30" s="281"/>
      <c r="H30" s="281"/>
      <c r="I30" s="281"/>
      <c r="J30" s="281"/>
      <c r="K30" s="281"/>
      <c r="L30" s="281"/>
      <c r="M30" s="281"/>
      <c r="N30" s="281"/>
      <c r="O30" s="281"/>
    </row>
    <row r="31" spans="1:15" ht="15" customHeight="1">
      <c r="A31" s="281">
        <v>4</v>
      </c>
      <c r="B31" s="281">
        <f>IF(入力!B31="","",入力!B31)</f>
        <v>4</v>
      </c>
      <c r="C31" s="293" t="str">
        <f>IF(入力!C32="","",入力!C32&amp;"　"&amp;入力!E32)</f>
        <v xml:space="preserve"> 平野　 晴</v>
      </c>
      <c r="D31" s="294"/>
      <c r="E31" s="294"/>
      <c r="F31" s="294"/>
      <c r="G31" s="281">
        <f>IF(入力!G31="","",入力!G31)</f>
        <v>6</v>
      </c>
      <c r="H31" s="281" t="str">
        <f>IF(入力!H31="","",入力!H31)</f>
        <v/>
      </c>
      <c r="I31" s="281" t="str">
        <f>IF(入力!I31="","",入力!I31)</f>
        <v>浦安市立南小学校</v>
      </c>
      <c r="J31" s="281" t="str">
        <f>IF(入力!J31="","",入力!J31)</f>
        <v/>
      </c>
      <c r="K31" s="281" t="str">
        <f>IF(入力!K31="","",入力!K31)</f>
        <v/>
      </c>
      <c r="L31" s="281" t="str">
        <f>IF(入力!L31="","",入力!L31)</f>
        <v/>
      </c>
      <c r="M31" s="281">
        <f>IF(入力!M31="","",入力!M31)</f>
        <v>515877587</v>
      </c>
      <c r="N31" s="281" t="str">
        <f>IF(入力!N31="","",入力!N31)</f>
        <v/>
      </c>
      <c r="O31" s="281" t="str">
        <f>IF(入力!O31="","",入力!O31)</f>
        <v/>
      </c>
    </row>
    <row r="32" spans="1:15" ht="15" customHeight="1">
      <c r="A32" s="281"/>
      <c r="B32" s="281"/>
      <c r="C32" s="295"/>
      <c r="D32" s="296"/>
      <c r="E32" s="296"/>
      <c r="F32" s="296"/>
      <c r="G32" s="281"/>
      <c r="H32" s="281"/>
      <c r="I32" s="281"/>
      <c r="J32" s="281"/>
      <c r="K32" s="281"/>
      <c r="L32" s="281"/>
      <c r="M32" s="281"/>
      <c r="N32" s="281"/>
      <c r="O32" s="281"/>
    </row>
    <row r="33" spans="1:15" ht="15" customHeight="1">
      <c r="A33" s="281">
        <v>5</v>
      </c>
      <c r="B33" s="281">
        <f>IF(入力!B33="","",入力!B33)</f>
        <v>5</v>
      </c>
      <c r="C33" s="293" t="str">
        <f>IF(入力!C34="","",入力!C34&amp;"　"&amp;入力!E34)</f>
        <v>西村　朋哉</v>
      </c>
      <c r="D33" s="294"/>
      <c r="E33" s="294"/>
      <c r="F33" s="294"/>
      <c r="G33" s="281">
        <f>IF(入力!G33="","",入力!G33)</f>
        <v>6</v>
      </c>
      <c r="H33" s="281" t="str">
        <f>IF(入力!H33="","",入力!H33)</f>
        <v/>
      </c>
      <c r="I33" s="281" t="str">
        <f>IF(入力!I33="","",入力!I33)</f>
        <v>市川市立新井小学校</v>
      </c>
      <c r="J33" s="281" t="str">
        <f>IF(入力!J33="","",入力!J33)</f>
        <v/>
      </c>
      <c r="K33" s="281" t="str">
        <f>IF(入力!K33="","",入力!K33)</f>
        <v/>
      </c>
      <c r="L33" s="281" t="str">
        <f>IF(入力!L33="","",入力!L33)</f>
        <v/>
      </c>
      <c r="M33" s="281">
        <f>IF(入力!M33="","",入力!M33)</f>
        <v>516821950</v>
      </c>
      <c r="N33" s="281" t="str">
        <f>IF(入力!N33="","",入力!N33)</f>
        <v/>
      </c>
      <c r="O33" s="281" t="str">
        <f>IF(入力!O33="","",入力!O33)</f>
        <v/>
      </c>
    </row>
    <row r="34" spans="1:15" ht="15" customHeight="1">
      <c r="A34" s="281"/>
      <c r="B34" s="281"/>
      <c r="C34" s="295"/>
      <c r="D34" s="296"/>
      <c r="E34" s="296"/>
      <c r="F34" s="296"/>
      <c r="G34" s="281"/>
      <c r="H34" s="281"/>
      <c r="I34" s="281"/>
      <c r="J34" s="281"/>
      <c r="K34" s="281"/>
      <c r="L34" s="281"/>
      <c r="M34" s="281"/>
      <c r="N34" s="281"/>
      <c r="O34" s="281"/>
    </row>
    <row r="35" spans="1:15" ht="15" customHeight="1">
      <c r="A35" s="281">
        <v>6</v>
      </c>
      <c r="B35" s="281">
        <f>IF(入力!B35="","",入力!B35)</f>
        <v>6</v>
      </c>
      <c r="C35" s="293" t="str">
        <f>IF(入力!C36="","",入力!C36&amp;"　"&amp;入力!E36)</f>
        <v>青木　 賢汰</v>
      </c>
      <c r="D35" s="294"/>
      <c r="E35" s="294"/>
      <c r="F35" s="294"/>
      <c r="G35" s="281">
        <f>IF(入力!G35="","",入力!G35)</f>
        <v>6</v>
      </c>
      <c r="H35" s="281" t="str">
        <f>IF(入力!H35="","",入力!H35)</f>
        <v/>
      </c>
      <c r="I35" s="281" t="str">
        <f>IF(入力!I35="","",入力!I35)</f>
        <v>浦安市立東野小学校</v>
      </c>
      <c r="J35" s="281" t="str">
        <f>IF(入力!J35="","",入力!J35)</f>
        <v/>
      </c>
      <c r="K35" s="281" t="str">
        <f>IF(入力!K35="","",入力!K35)</f>
        <v/>
      </c>
      <c r="L35" s="281" t="str">
        <f>IF(入力!L35="","",入力!L35)</f>
        <v/>
      </c>
      <c r="M35" s="281">
        <f>IF(入力!M35="","",入力!M35)</f>
        <v>516975460</v>
      </c>
      <c r="N35" s="281" t="str">
        <f>IF(入力!N35="","",入力!N35)</f>
        <v/>
      </c>
      <c r="O35" s="281" t="str">
        <f>IF(入力!O35="","",入力!O35)</f>
        <v/>
      </c>
    </row>
    <row r="36" spans="1:15" ht="15" customHeight="1">
      <c r="A36" s="281"/>
      <c r="B36" s="281"/>
      <c r="C36" s="295"/>
      <c r="D36" s="296"/>
      <c r="E36" s="296"/>
      <c r="F36" s="296"/>
      <c r="G36" s="281"/>
      <c r="H36" s="281"/>
      <c r="I36" s="281"/>
      <c r="J36" s="281"/>
      <c r="K36" s="281"/>
      <c r="L36" s="281"/>
      <c r="M36" s="281"/>
      <c r="N36" s="281"/>
      <c r="O36" s="281"/>
    </row>
    <row r="37" spans="1:15" ht="15" customHeight="1">
      <c r="A37" s="281">
        <v>7</v>
      </c>
      <c r="B37" s="281">
        <f>IF(入力!B37="","",入力!B37)</f>
        <v>7</v>
      </c>
      <c r="C37" s="293" t="str">
        <f>IF(入力!C38="","",入力!C38&amp;"　"&amp;入力!E38)</f>
        <v>伊藤　光</v>
      </c>
      <c r="D37" s="294"/>
      <c r="E37" s="294"/>
      <c r="F37" s="294"/>
      <c r="G37" s="281">
        <f>IF(入力!G37="","",入力!G37)</f>
        <v>3</v>
      </c>
      <c r="H37" s="281" t="str">
        <f>IF(入力!H37="","",入力!H37)</f>
        <v/>
      </c>
      <c r="I37" s="281" t="str">
        <f>IF(入力!I37="","",入力!I37)</f>
        <v>浦安市立東野小学校</v>
      </c>
      <c r="J37" s="281" t="str">
        <f>IF(入力!J37="","",入力!J37)</f>
        <v/>
      </c>
      <c r="K37" s="281" t="str">
        <f>IF(入力!K37="","",入力!K37)</f>
        <v/>
      </c>
      <c r="L37" s="281" t="str">
        <f>IF(入力!L37="","",入力!L37)</f>
        <v/>
      </c>
      <c r="M37" s="281">
        <f>IF(入力!M37="","",入力!M37)</f>
        <v>516821944</v>
      </c>
      <c r="N37" s="281" t="str">
        <f>IF(入力!N37="","",入力!N37)</f>
        <v/>
      </c>
      <c r="O37" s="281" t="str">
        <f>IF(入力!O37="","",入力!O37)</f>
        <v/>
      </c>
    </row>
    <row r="38" spans="1:15" ht="15" customHeight="1">
      <c r="A38" s="281"/>
      <c r="B38" s="281"/>
      <c r="C38" s="295"/>
      <c r="D38" s="296"/>
      <c r="E38" s="296"/>
      <c r="F38" s="296"/>
      <c r="G38" s="281"/>
      <c r="H38" s="281"/>
      <c r="I38" s="281"/>
      <c r="J38" s="281"/>
      <c r="K38" s="281"/>
      <c r="L38" s="281"/>
      <c r="M38" s="281"/>
      <c r="N38" s="281"/>
      <c r="O38" s="281"/>
    </row>
    <row r="39" spans="1:15" ht="15" customHeight="1">
      <c r="A39" s="281">
        <v>8</v>
      </c>
      <c r="B39" s="281">
        <f>IF(入力!B39="","",入力!B39)</f>
        <v>8</v>
      </c>
      <c r="C39" s="293" t="str">
        <f>IF(入力!C40="","",入力!C40&amp;"　"&amp;入力!E40)</f>
        <v>滝澤　奈保理</v>
      </c>
      <c r="D39" s="294"/>
      <c r="E39" s="294"/>
      <c r="F39" s="294"/>
      <c r="G39" s="281">
        <f>IF(入力!G39="","",入力!G39)</f>
        <v>6</v>
      </c>
      <c r="H39" s="281" t="str">
        <f>IF(入力!H39="","",入力!H39)</f>
        <v/>
      </c>
      <c r="I39" s="281" t="str">
        <f>IF(入力!I39="","",入力!I39)</f>
        <v>浦安市立舞浜小学校</v>
      </c>
      <c r="J39" s="281" t="str">
        <f>IF(入力!J39="","",入力!J39)</f>
        <v/>
      </c>
      <c r="K39" s="281" t="str">
        <f>IF(入力!K39="","",入力!K39)</f>
        <v/>
      </c>
      <c r="L39" s="281" t="str">
        <f>IF(入力!L39="","",入力!L39)</f>
        <v/>
      </c>
      <c r="M39" s="281">
        <f>IF(入力!M39="","",入力!M39)</f>
        <v>519231025</v>
      </c>
      <c r="N39" s="281" t="str">
        <f>IF(入力!N39="","",入力!N39)</f>
        <v/>
      </c>
      <c r="O39" s="281" t="str">
        <f>IF(入力!O39="","",入力!O39)</f>
        <v/>
      </c>
    </row>
    <row r="40" spans="1:15" ht="15" customHeight="1">
      <c r="A40" s="281"/>
      <c r="B40" s="281"/>
      <c r="C40" s="295"/>
      <c r="D40" s="296"/>
      <c r="E40" s="296"/>
      <c r="F40" s="296"/>
      <c r="G40" s="281"/>
      <c r="H40" s="281"/>
      <c r="I40" s="281"/>
      <c r="J40" s="281"/>
      <c r="K40" s="281"/>
      <c r="L40" s="281"/>
      <c r="M40" s="281"/>
      <c r="N40" s="281"/>
      <c r="O40" s="281"/>
    </row>
    <row r="41" spans="1:15" ht="15" customHeight="1">
      <c r="A41" s="281">
        <v>9</v>
      </c>
      <c r="B41" s="281">
        <f>IF(入力!B41="","",入力!B41)</f>
        <v>9</v>
      </c>
      <c r="C41" s="293" t="str">
        <f>IF(入力!C42="","",入力!C42&amp;"　"&amp;入力!E42)</f>
        <v>品川　雅門</v>
      </c>
      <c r="D41" s="294"/>
      <c r="E41" s="294"/>
      <c r="F41" s="294"/>
      <c r="G41" s="281">
        <f>IF(入力!G41="","",入力!G41)</f>
        <v>4</v>
      </c>
      <c r="H41" s="281" t="str">
        <f>IF(入力!H41="","",入力!H41)</f>
        <v/>
      </c>
      <c r="I41" s="281" t="str">
        <f>IF(入力!I41="","",入力!I41)</f>
        <v>浦安市立東野小学校</v>
      </c>
      <c r="J41" s="281" t="str">
        <f>IF(入力!J41="","",入力!J41)</f>
        <v/>
      </c>
      <c r="K41" s="281" t="str">
        <f>IF(入力!K41="","",入力!K41)</f>
        <v/>
      </c>
      <c r="L41" s="281" t="str">
        <f>IF(入力!L41="","",入力!L41)</f>
        <v/>
      </c>
      <c r="M41" s="281">
        <f>IF(入力!M41="","",入力!M41)</f>
        <v>519696800</v>
      </c>
      <c r="N41" s="281" t="str">
        <f>IF(入力!N41="","",入力!N41)</f>
        <v/>
      </c>
      <c r="O41" s="281" t="str">
        <f>IF(入力!O41="","",入力!O41)</f>
        <v/>
      </c>
    </row>
    <row r="42" spans="1:15" ht="15" customHeight="1">
      <c r="A42" s="281"/>
      <c r="B42" s="281"/>
      <c r="C42" s="295"/>
      <c r="D42" s="296"/>
      <c r="E42" s="296"/>
      <c r="F42" s="296"/>
      <c r="G42" s="281"/>
      <c r="H42" s="281"/>
      <c r="I42" s="281"/>
      <c r="J42" s="281"/>
      <c r="K42" s="281"/>
      <c r="L42" s="281"/>
      <c r="M42" s="281"/>
      <c r="N42" s="281"/>
      <c r="O42" s="281"/>
    </row>
    <row r="43" spans="1:15" ht="15" customHeight="1">
      <c r="A43" s="281">
        <v>10</v>
      </c>
      <c r="B43" s="281">
        <f>IF(入力!B43="","",入力!B43)</f>
        <v>10</v>
      </c>
      <c r="C43" s="293" t="str">
        <f>IF(入力!C44="","",入力!C44&amp;"　"&amp;入力!E44)</f>
        <v>津末　将生太</v>
      </c>
      <c r="D43" s="294"/>
      <c r="E43" s="294"/>
      <c r="F43" s="294"/>
      <c r="G43" s="281">
        <f>IF(入力!G43="","",入力!G43)</f>
        <v>6</v>
      </c>
      <c r="H43" s="281" t="str">
        <f>IF(入力!H43="","",入力!H43)</f>
        <v/>
      </c>
      <c r="I43" s="281" t="str">
        <f>IF(入力!I43="","",入力!I43)</f>
        <v>南葛西第三小学校</v>
      </c>
      <c r="J43" s="281" t="str">
        <f>IF(入力!J43="","",入力!J43)</f>
        <v/>
      </c>
      <c r="K43" s="281" t="str">
        <f>IF(入力!K43="","",入力!K43)</f>
        <v/>
      </c>
      <c r="L43" s="281" t="str">
        <f>IF(入力!L43="","",入力!L43)</f>
        <v/>
      </c>
      <c r="M43" s="281">
        <f>IF(入力!M43="","",入力!M43)</f>
        <v>519736469</v>
      </c>
      <c r="N43" s="281" t="str">
        <f>IF(入力!N43="","",入力!N43)</f>
        <v/>
      </c>
      <c r="O43" s="281" t="str">
        <f>IF(入力!O43="","",入力!O43)</f>
        <v/>
      </c>
    </row>
    <row r="44" spans="1:15" ht="15" customHeight="1">
      <c r="A44" s="281"/>
      <c r="B44" s="281"/>
      <c r="C44" s="295"/>
      <c r="D44" s="296"/>
      <c r="E44" s="296"/>
      <c r="F44" s="296"/>
      <c r="G44" s="281"/>
      <c r="H44" s="281"/>
      <c r="I44" s="281"/>
      <c r="J44" s="281"/>
      <c r="K44" s="281"/>
      <c r="L44" s="281"/>
      <c r="M44" s="281"/>
      <c r="N44" s="281"/>
      <c r="O44" s="281"/>
    </row>
    <row r="45" spans="1:15" ht="15" customHeight="1">
      <c r="A45" s="281">
        <v>11</v>
      </c>
      <c r="B45" s="281" t="str">
        <f>IF(入力!B45="","",入力!B45)</f>
        <v/>
      </c>
      <c r="C45" s="293" t="str">
        <f>IF(入力!C46="","",入力!C46&amp;"　"&amp;入力!E46)</f>
        <v/>
      </c>
      <c r="D45" s="294"/>
      <c r="E45" s="294"/>
      <c r="F45" s="294"/>
      <c r="G45" s="281" t="str">
        <f>IF(入力!G45="","",入力!G45)</f>
        <v/>
      </c>
      <c r="H45" s="281" t="str">
        <f>IF(入力!H45="","",入力!H45)</f>
        <v/>
      </c>
      <c r="I45" s="281" t="str">
        <f>IF(入力!I45="","",入力!I45)</f>
        <v/>
      </c>
      <c r="J45" s="281" t="str">
        <f>IF(入力!J45="","",入力!J45)</f>
        <v/>
      </c>
      <c r="K45" s="281" t="str">
        <f>IF(入力!K45="","",入力!K45)</f>
        <v/>
      </c>
      <c r="L45" s="281" t="str">
        <f>IF(入力!L45="","",入力!L45)</f>
        <v/>
      </c>
      <c r="M45" s="281" t="str">
        <f>IF(入力!M45="","",入力!M45)</f>
        <v/>
      </c>
      <c r="N45" s="281" t="str">
        <f>IF(入力!N45="","",入力!N45)</f>
        <v/>
      </c>
      <c r="O45" s="281" t="str">
        <f>IF(入力!O45="","",入力!O45)</f>
        <v/>
      </c>
    </row>
    <row r="46" spans="1:15" ht="15" customHeight="1">
      <c r="A46" s="281"/>
      <c r="B46" s="281"/>
      <c r="C46" s="295"/>
      <c r="D46" s="296"/>
      <c r="E46" s="296"/>
      <c r="F46" s="296"/>
      <c r="G46" s="281"/>
      <c r="H46" s="281"/>
      <c r="I46" s="281"/>
      <c r="J46" s="281"/>
      <c r="K46" s="281"/>
      <c r="L46" s="281"/>
      <c r="M46" s="281"/>
      <c r="N46" s="281"/>
      <c r="O46" s="281"/>
    </row>
    <row r="47" spans="1:15" ht="15" customHeight="1">
      <c r="A47" s="281">
        <v>12</v>
      </c>
      <c r="B47" s="281" t="str">
        <f>IF(入力!B47="","",入力!B47)</f>
        <v/>
      </c>
      <c r="C47" s="293" t="str">
        <f>IF(入力!C48="","",入力!C48&amp;"　"&amp;入力!E48)</f>
        <v/>
      </c>
      <c r="D47" s="294"/>
      <c r="E47" s="294"/>
      <c r="F47" s="294"/>
      <c r="G47" s="281" t="str">
        <f>IF(入力!G47="","",入力!G47)</f>
        <v/>
      </c>
      <c r="H47" s="281" t="str">
        <f>IF(入力!H47="","",入力!H47)</f>
        <v/>
      </c>
      <c r="I47" s="281" t="str">
        <f>IF(入力!I47="","",入力!I47)</f>
        <v/>
      </c>
      <c r="J47" s="281" t="str">
        <f>IF(入力!J47="","",入力!J47)</f>
        <v/>
      </c>
      <c r="K47" s="281" t="str">
        <f>IF(入力!K47="","",入力!K47)</f>
        <v/>
      </c>
      <c r="L47" s="281" t="str">
        <f>IF(入力!L47="","",入力!L47)</f>
        <v/>
      </c>
      <c r="M47" s="281" t="str">
        <f>IF(入力!M47="","",入力!M47)</f>
        <v/>
      </c>
      <c r="N47" s="281" t="str">
        <f>IF(入力!N47="","",入力!N47)</f>
        <v/>
      </c>
      <c r="O47" s="281" t="str">
        <f>IF(入力!O47="","",入力!O47)</f>
        <v/>
      </c>
    </row>
    <row r="48" spans="1:15" ht="15" customHeight="1">
      <c r="A48" s="281"/>
      <c r="B48" s="281"/>
      <c r="C48" s="295"/>
      <c r="D48" s="296"/>
      <c r="E48" s="296"/>
      <c r="F48" s="296"/>
      <c r="G48" s="281"/>
      <c r="H48" s="281"/>
      <c r="I48" s="281"/>
      <c r="J48" s="281"/>
      <c r="K48" s="281"/>
      <c r="L48" s="281"/>
      <c r="M48" s="281"/>
      <c r="N48" s="281"/>
      <c r="O48" s="281"/>
    </row>
    <row r="49" spans="1:15" ht="15" customHeight="1">
      <c r="A49" s="281">
        <v>13</v>
      </c>
      <c r="B49" s="281" t="str">
        <f>IF(入力!B49="","",入力!B49)</f>
        <v/>
      </c>
      <c r="C49" s="293" t="str">
        <f>IF(入力!C50="","",入力!C50&amp;"　"&amp;入力!E50)</f>
        <v/>
      </c>
      <c r="D49" s="294"/>
      <c r="E49" s="294"/>
      <c r="F49" s="294"/>
      <c r="G49" s="281" t="str">
        <f>IF(入力!G49="","",入力!G49)</f>
        <v/>
      </c>
      <c r="H49" s="281" t="str">
        <f>IF(入力!H49="","",入力!H49)</f>
        <v/>
      </c>
      <c r="I49" s="281" t="str">
        <f>IF(入力!I49="","",入力!I49)</f>
        <v/>
      </c>
      <c r="J49" s="281" t="str">
        <f>IF(入力!J49="","",入力!J49)</f>
        <v/>
      </c>
      <c r="K49" s="281" t="str">
        <f>IF(入力!K49="","",入力!K49)</f>
        <v/>
      </c>
      <c r="L49" s="281" t="str">
        <f>IF(入力!L49="","",入力!L49)</f>
        <v/>
      </c>
      <c r="M49" s="281" t="str">
        <f>IF(入力!M49="","",入力!M49)</f>
        <v/>
      </c>
      <c r="N49" s="281" t="str">
        <f>IF(入力!N49="","",入力!N49)</f>
        <v/>
      </c>
      <c r="O49" s="281" t="str">
        <f>IF(入力!O49="","",入力!O49)</f>
        <v/>
      </c>
    </row>
    <row r="50" spans="1:15" ht="15" customHeight="1">
      <c r="A50" s="281"/>
      <c r="B50" s="281"/>
      <c r="C50" s="295"/>
      <c r="D50" s="296"/>
      <c r="E50" s="296"/>
      <c r="F50" s="296"/>
      <c r="G50" s="281"/>
      <c r="H50" s="281"/>
      <c r="I50" s="281"/>
      <c r="J50" s="281"/>
      <c r="K50" s="281"/>
      <c r="L50" s="281"/>
      <c r="M50" s="281"/>
      <c r="N50" s="281"/>
      <c r="O50" s="281"/>
    </row>
    <row r="51" spans="1:15" ht="15" customHeight="1">
      <c r="A51" s="281">
        <v>14</v>
      </c>
      <c r="B51" s="281" t="str">
        <f>IF(入力!B51="","",入力!B51)</f>
        <v/>
      </c>
      <c r="C51" s="293" t="str">
        <f>IF(入力!C52="","",入力!C52&amp;"　"&amp;入力!E52)</f>
        <v/>
      </c>
      <c r="D51" s="294"/>
      <c r="E51" s="294"/>
      <c r="F51" s="294"/>
      <c r="G51" s="281" t="str">
        <f>IF(入力!G51="","",入力!G51)</f>
        <v/>
      </c>
      <c r="H51" s="281" t="str">
        <f>IF(入力!H51="","",入力!H51)</f>
        <v/>
      </c>
      <c r="I51" s="281" t="str">
        <f>IF(入力!I51="","",入力!I51)</f>
        <v/>
      </c>
      <c r="J51" s="281" t="str">
        <f>IF(入力!J51="","",入力!J51)</f>
        <v/>
      </c>
      <c r="K51" s="281" t="str">
        <f>IF(入力!K51="","",入力!K51)</f>
        <v/>
      </c>
      <c r="L51" s="281" t="str">
        <f>IF(入力!L51="","",入力!L51)</f>
        <v/>
      </c>
      <c r="M51" s="281" t="str">
        <f>IF(入力!M51="","",入力!M51)</f>
        <v/>
      </c>
      <c r="N51" s="281" t="str">
        <f>IF(入力!N51="","",入力!N51)</f>
        <v/>
      </c>
      <c r="O51" s="281" t="str">
        <f>IF(入力!O51="","",入力!O51)</f>
        <v/>
      </c>
    </row>
    <row r="52" spans="1:15" ht="15.75" customHeight="1">
      <c r="A52" s="281"/>
      <c r="B52" s="281"/>
      <c r="C52" s="295"/>
      <c r="D52" s="296"/>
      <c r="E52" s="296"/>
      <c r="F52" s="296"/>
      <c r="G52" s="281"/>
      <c r="H52" s="281"/>
      <c r="I52" s="281"/>
      <c r="J52" s="281"/>
      <c r="K52" s="281"/>
      <c r="L52" s="281"/>
      <c r="M52" s="281"/>
      <c r="N52" s="281"/>
      <c r="O52" s="281"/>
    </row>
    <row r="53" spans="1:15">
      <c r="A53" s="281"/>
      <c r="B53" s="281"/>
      <c r="C53" s="281"/>
      <c r="D53" s="281"/>
      <c r="E53" s="281"/>
      <c r="F53" s="281"/>
      <c r="G53" s="281"/>
      <c r="H53" s="281"/>
      <c r="I53" s="281"/>
      <c r="J53" s="281"/>
      <c r="K53" s="281"/>
      <c r="L53" s="281"/>
      <c r="M53" s="281"/>
      <c r="N53" s="281"/>
      <c r="O53" s="281"/>
    </row>
    <row r="54" spans="1:15">
      <c r="A54" s="281"/>
      <c r="B54" s="281"/>
      <c r="C54" s="281"/>
      <c r="D54" s="281"/>
      <c r="E54" s="281"/>
      <c r="F54" s="281"/>
      <c r="G54" s="281"/>
      <c r="H54" s="281"/>
      <c r="I54" s="281"/>
      <c r="J54" s="281"/>
      <c r="K54" s="281"/>
      <c r="L54" s="281"/>
      <c r="M54" s="281"/>
      <c r="N54" s="281"/>
      <c r="O54" s="281"/>
    </row>
  </sheetData>
  <sheetProtection sheet="1"/>
  <mergeCells count="129"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O352"/>
  <sheetViews>
    <sheetView workbookViewId="0">
      <selection activeCell="K14" sqref="K14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54" t="s">
        <v>78</v>
      </c>
      <c r="B1" s="454"/>
      <c r="D1" s="24" t="s">
        <v>79</v>
      </c>
      <c r="E1" s="25" t="s">
        <v>80</v>
      </c>
      <c r="F1" s="26" t="s">
        <v>81</v>
      </c>
      <c r="G1" s="24" t="s">
        <v>135</v>
      </c>
      <c r="H1" s="25" t="s">
        <v>82</v>
      </c>
      <c r="I1" s="26" t="s">
        <v>83</v>
      </c>
      <c r="J1" s="24" t="s">
        <v>135</v>
      </c>
      <c r="K1" s="25" t="s">
        <v>82</v>
      </c>
      <c r="L1" s="26" t="s">
        <v>83</v>
      </c>
      <c r="M1" s="24" t="s">
        <v>135</v>
      </c>
      <c r="N1" s="25" t="s">
        <v>82</v>
      </c>
      <c r="O1" s="26" t="s">
        <v>83</v>
      </c>
      <c r="P1" s="24" t="s">
        <v>135</v>
      </c>
      <c r="Q1" s="25" t="s">
        <v>82</v>
      </c>
      <c r="R1" s="26" t="s">
        <v>83</v>
      </c>
      <c r="S1" s="24" t="s">
        <v>135</v>
      </c>
      <c r="T1" s="25" t="s">
        <v>82</v>
      </c>
      <c r="U1" s="26" t="s">
        <v>83</v>
      </c>
      <c r="V1" s="24" t="s">
        <v>135</v>
      </c>
      <c r="W1" s="25" t="s">
        <v>82</v>
      </c>
      <c r="X1" s="26" t="s">
        <v>83</v>
      </c>
      <c r="Y1" s="24" t="s">
        <v>135</v>
      </c>
      <c r="Z1" s="25" t="s">
        <v>82</v>
      </c>
      <c r="AA1" s="26" t="s">
        <v>83</v>
      </c>
      <c r="AB1" s="24" t="s">
        <v>135</v>
      </c>
      <c r="AC1" s="25" t="s">
        <v>82</v>
      </c>
      <c r="AD1" s="26" t="s">
        <v>83</v>
      </c>
      <c r="AE1" s="24" t="s">
        <v>135</v>
      </c>
      <c r="AF1" s="25" t="s">
        <v>82</v>
      </c>
      <c r="AG1" s="26" t="s">
        <v>83</v>
      </c>
      <c r="AH1" s="24" t="s">
        <v>135</v>
      </c>
      <c r="AI1" s="25" t="s">
        <v>82</v>
      </c>
      <c r="AJ1" s="26" t="s">
        <v>83</v>
      </c>
    </row>
    <row r="2" spans="1:41" ht="14.25" thickBot="1">
      <c r="A2" s="454"/>
      <c r="B2" s="454"/>
      <c r="C2" s="27"/>
      <c r="D2" s="28">
        <v>1</v>
      </c>
      <c r="E2" s="29" t="s">
        <v>84</v>
      </c>
      <c r="F2" s="30">
        <v>42443</v>
      </c>
      <c r="G2" s="28">
        <v>1.01</v>
      </c>
      <c r="H2" s="29" t="s">
        <v>84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55" t="s">
        <v>85</v>
      </c>
      <c r="B4" s="456"/>
      <c r="C4" s="456"/>
      <c r="D4" s="456"/>
      <c r="E4" s="456"/>
      <c r="F4" s="456"/>
      <c r="G4" s="457"/>
      <c r="H4" s="25" t="s">
        <v>86</v>
      </c>
      <c r="I4" s="25" t="s">
        <v>87</v>
      </c>
      <c r="J4" s="458" t="s">
        <v>136</v>
      </c>
      <c r="K4" s="456"/>
      <c r="L4" s="456"/>
      <c r="M4" s="456"/>
      <c r="N4" s="456"/>
      <c r="O4" s="456"/>
      <c r="P4" s="456"/>
      <c r="Q4" s="457"/>
    </row>
    <row r="5" spans="1:41" ht="72" customHeight="1" thickBot="1">
      <c r="A5" s="459"/>
      <c r="B5" s="460"/>
      <c r="C5" s="460"/>
      <c r="D5" s="460"/>
      <c r="E5" s="460"/>
      <c r="F5" s="460"/>
      <c r="G5" s="461"/>
      <c r="H5" s="29" t="str">
        <f>IF(入力!J3="","",入力!J3)</f>
        <v/>
      </c>
      <c r="I5" s="29">
        <f>入力!Y25</f>
        <v>10</v>
      </c>
      <c r="J5" s="462" t="str">
        <f>IF(入力!A55="","",入力!A55)</f>
        <v>練習で出来ていることをすべて出し切ることが一番の目標。</v>
      </c>
      <c r="K5" s="463"/>
      <c r="L5" s="463"/>
      <c r="M5" s="463"/>
      <c r="N5" s="463"/>
      <c r="O5" s="463"/>
      <c r="P5" s="463"/>
      <c r="Q5" s="464"/>
    </row>
    <row r="6" spans="1:41">
      <c r="A6" s="24" t="s">
        <v>137</v>
      </c>
      <c r="B6" s="25" t="s">
        <v>88</v>
      </c>
      <c r="C6" s="25" t="s">
        <v>89</v>
      </c>
      <c r="D6" s="25" t="s">
        <v>90</v>
      </c>
      <c r="E6" s="25" t="s">
        <v>86</v>
      </c>
      <c r="F6" s="25" t="s">
        <v>91</v>
      </c>
      <c r="G6" s="25" t="s">
        <v>92</v>
      </c>
      <c r="H6" s="25" t="s">
        <v>29</v>
      </c>
      <c r="I6" s="25" t="s">
        <v>93</v>
      </c>
      <c r="J6" s="25" t="s">
        <v>94</v>
      </c>
      <c r="K6" s="25" t="s">
        <v>95</v>
      </c>
      <c r="L6" s="25" t="s">
        <v>96</v>
      </c>
      <c r="M6" s="25" t="s">
        <v>97</v>
      </c>
      <c r="N6" s="25" t="s">
        <v>138</v>
      </c>
      <c r="O6" s="25" t="s">
        <v>139</v>
      </c>
      <c r="P6" s="25" t="s">
        <v>98</v>
      </c>
      <c r="Q6" s="25" t="s">
        <v>99</v>
      </c>
      <c r="R6" s="25" t="s">
        <v>100</v>
      </c>
      <c r="S6" s="25" t="s">
        <v>101</v>
      </c>
      <c r="T6" s="48" t="s">
        <v>175</v>
      </c>
      <c r="U6" s="48" t="s">
        <v>194</v>
      </c>
      <c r="V6" s="48" t="s">
        <v>194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12001</v>
      </c>
      <c r="B7" s="33" t="str">
        <f>IF(入力!C3="","",入力!C3)</f>
        <v>浦安SVC</v>
      </c>
      <c r="C7" s="33" t="str">
        <f>IF(入力!C2="","",入力!C2)</f>
        <v>ｳﾗﾔｽｴｽﾌﾞｲｼｰ</v>
      </c>
      <c r="D7" s="33" t="str">
        <f>IF(入力!AE3="","",入力!AE3)</f>
        <v/>
      </c>
      <c r="E7" s="33" t="str">
        <f>IF(入力!J3="","",入力!J3)</f>
        <v/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都営地下鉄東西</v>
      </c>
      <c r="S7" s="33" t="str">
        <f>IF(入力!AE5="","",入力!AE5)</f>
        <v>浦安</v>
      </c>
      <c r="T7" s="33"/>
      <c r="U7" s="33">
        <f>IF(入力!C4="","",入力!C4)</f>
        <v>430738278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140</v>
      </c>
      <c r="B15" s="25" t="s">
        <v>102</v>
      </c>
      <c r="C15" s="25" t="s">
        <v>103</v>
      </c>
      <c r="D15" s="25" t="s">
        <v>104</v>
      </c>
      <c r="E15" s="25" t="s">
        <v>105</v>
      </c>
      <c r="F15" s="25" t="s">
        <v>106</v>
      </c>
      <c r="G15" s="25" t="s">
        <v>107</v>
      </c>
      <c r="H15" s="25" t="s">
        <v>108</v>
      </c>
      <c r="I15" s="25" t="s">
        <v>109</v>
      </c>
      <c r="J15" s="25" t="s">
        <v>110</v>
      </c>
      <c r="K15" s="25" t="s">
        <v>111</v>
      </c>
      <c r="L15" s="25" t="s">
        <v>112</v>
      </c>
      <c r="M15" s="25" t="s">
        <v>141</v>
      </c>
      <c r="N15" s="25" t="s">
        <v>113</v>
      </c>
      <c r="O15" s="25" t="s">
        <v>114</v>
      </c>
      <c r="P15" s="25" t="s">
        <v>115</v>
      </c>
      <c r="Q15" s="25" t="s">
        <v>116</v>
      </c>
      <c r="R15" s="25" t="s">
        <v>91</v>
      </c>
      <c r="S15" s="25" t="s">
        <v>92</v>
      </c>
      <c r="T15" s="25" t="s">
        <v>117</v>
      </c>
      <c r="U15" s="25" t="s">
        <v>118</v>
      </c>
      <c r="V15" s="25" t="s">
        <v>119</v>
      </c>
      <c r="W15" s="25" t="s">
        <v>120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121</v>
      </c>
      <c r="C16" s="33" t="str">
        <f>IF(入力!C8="","",入力!C8)</f>
        <v>小野寺</v>
      </c>
      <c r="D16" s="33" t="str">
        <f>IF(入力!E8="","",入力!E8)</f>
        <v>豊</v>
      </c>
      <c r="E16" s="33" t="str">
        <f>IF(入力!C7="","",入力!C7)</f>
        <v>ｵﾉﾃﾞﾗ</v>
      </c>
      <c r="F16" s="33" t="str">
        <f>IF(入力!E7="","",入力!E7)</f>
        <v>ﾕﾀｶ</v>
      </c>
      <c r="G16" s="33">
        <f>IF(入力!G7="","",入力!G7)</f>
        <v>507272173</v>
      </c>
      <c r="H16" s="33">
        <f>IF(入力!J7="","",入力!J7)</f>
        <v>21063</v>
      </c>
      <c r="I16" s="33">
        <f>IF(入力!M7="","",入力!M7)</f>
        <v>330455</v>
      </c>
      <c r="J16" s="33"/>
      <c r="K16" s="33"/>
      <c r="L16" s="33">
        <f>IF(入力!AT7="","",入力!AT7)</f>
        <v>59</v>
      </c>
      <c r="M16" s="33"/>
      <c r="N16" s="33"/>
      <c r="O16" s="33"/>
      <c r="P16" s="33"/>
      <c r="Q16" s="33"/>
      <c r="R16" s="33" t="str">
        <f>IF(入力!R7="","",入力!R7)</f>
        <v/>
      </c>
      <c r="S16" s="33" t="str">
        <f>IF(入力!W7="","",入力!W7)</f>
        <v/>
      </c>
      <c r="T16" s="33" t="str">
        <f>IF(入力!P8="","",入力!P8)</f>
        <v>千葉県船橋市芝山1-21-15</v>
      </c>
      <c r="U16" s="33" t="str">
        <f>IF(入力!AL7="","",入力!AL7)</f>
        <v>090</v>
      </c>
      <c r="V16" s="33" t="str">
        <f>IF(入力!AK8="","",入力!AK8)</f>
        <v>8559</v>
      </c>
      <c r="W16" s="33" t="str">
        <f>IF(入力!AP8="","",入力!AP8)</f>
        <v>0702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142</v>
      </c>
      <c r="C17" s="33" t="str">
        <f>IF(入力!C10="","",入力!C10)</f>
        <v>渡部</v>
      </c>
      <c r="D17" s="33" t="str">
        <f>IF(入力!E10="","",入力!E10)</f>
        <v>淳</v>
      </c>
      <c r="E17" s="33" t="str">
        <f>IF(入力!C9="","",入力!C9)</f>
        <v>ﾜﾀﾅﾍﾞ</v>
      </c>
      <c r="F17" s="33" t="str">
        <f>IF(入力!E9="","",入力!E9)</f>
        <v>ｱﾂｼ</v>
      </c>
      <c r="G17" s="33">
        <f>IF(入力!G9="","",入力!G9)</f>
        <v>507252849</v>
      </c>
      <c r="H17" s="33">
        <f>IF(入力!J9="","",入力!J9)</f>
        <v>21064</v>
      </c>
      <c r="I17" s="33" t="str">
        <f>IF(入力!M9="","",入力!M9)</f>
        <v/>
      </c>
      <c r="J17" s="33"/>
      <c r="K17" s="33"/>
      <c r="L17" s="33">
        <f>IF(入力!AT9="","",入力!AT9)</f>
        <v>50</v>
      </c>
      <c r="M17" s="33"/>
      <c r="N17" s="33"/>
      <c r="O17" s="33"/>
      <c r="P17" s="33"/>
      <c r="Q17" s="33"/>
      <c r="R17" s="33" t="str">
        <f>IF(入力!R9="","",入力!R9)</f>
        <v/>
      </c>
      <c r="S17" s="33" t="str">
        <f>IF(入力!W9="","",入力!W9)</f>
        <v/>
      </c>
      <c r="T17" s="33" t="str">
        <f>IF(入力!P10="","",入力!P10)</f>
        <v>千葉県浦安市富士見3-20-10</v>
      </c>
      <c r="U17" s="33" t="str">
        <f>IF(入力!AL9="","",入力!AL9)</f>
        <v>090</v>
      </c>
      <c r="V17" s="33" t="str">
        <f>IF(入力!AK10="","",入力!AK10)</f>
        <v>7725</v>
      </c>
      <c r="W17" s="33" t="str">
        <f>IF(入力!AP10="","",入力!AP10)</f>
        <v>6285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143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144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145</v>
      </c>
      <c r="C20" s="33" t="str">
        <f>IF(入力!C12="","",入力!C12)</f>
        <v>小野寺</v>
      </c>
      <c r="D20" s="33" t="str">
        <f>IF(入力!E12="","",入力!E12)</f>
        <v>弥生</v>
      </c>
      <c r="E20" s="33" t="str">
        <f>IF(入力!C11="","",入力!C11)</f>
        <v>ｵﾉﾃﾞﾗ</v>
      </c>
      <c r="F20" s="33" t="str">
        <f>IF(入力!E11="","",入力!E11)</f>
        <v>ﾔﾖｲ</v>
      </c>
      <c r="G20" s="33">
        <f>IF(入力!G11="","",入力!G11)</f>
        <v>507290436</v>
      </c>
      <c r="H20" s="33">
        <f>IF(入力!J11="","",入力!J11)</f>
        <v>22033</v>
      </c>
      <c r="I20" s="33" t="str">
        <f>IF(入力!M11="","",入力!M11)</f>
        <v/>
      </c>
      <c r="J20" s="33"/>
      <c r="K20" s="33"/>
      <c r="L20" s="33">
        <f>IF(入力!AT11="","",入力!AT11)</f>
        <v>45</v>
      </c>
      <c r="M20" s="33"/>
      <c r="N20" s="33"/>
      <c r="O20" s="33"/>
      <c r="P20" s="33"/>
      <c r="Q20" s="33"/>
      <c r="R20" s="33" t="str">
        <f>IF(入力!R11="","",入力!R11)</f>
        <v/>
      </c>
      <c r="S20" s="33" t="str">
        <f>IF(入力!W11="","",入力!W11)</f>
        <v/>
      </c>
      <c r="T20" s="33" t="str">
        <f>IF(入力!P12="","",入力!P12)</f>
        <v>千葉県船橋市芝山1-21-15</v>
      </c>
      <c r="U20" s="33" t="str">
        <f>IF(入力!AL11="","",入力!AL11)</f>
        <v>080</v>
      </c>
      <c r="V20" s="33" t="str">
        <f>IF(入力!AK12="","",入力!AK12)</f>
        <v>4321</v>
      </c>
      <c r="W20" s="33" t="str">
        <f>IF(入力!AP12="","",入力!AP12)</f>
        <v>0841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122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123</v>
      </c>
      <c r="C22" s="33" t="str">
        <f>IF(入力!C16="","",入力!C16)</f>
        <v>小野寺</v>
      </c>
      <c r="D22" s="33" t="str">
        <f>IF(入力!E16="","",入力!E16)</f>
        <v>豊</v>
      </c>
      <c r="E22" s="33" t="str">
        <f>IF(入力!C15="","",入力!C15)</f>
        <v>ｵﾉﾃﾞﾗ</v>
      </c>
      <c r="F22" s="33" t="str">
        <f>IF(入力!E15="","",入力!E15)</f>
        <v>ﾕﾀｶ</v>
      </c>
      <c r="G22" s="33"/>
      <c r="H22" s="33"/>
      <c r="I22" s="33"/>
      <c r="J22" s="33"/>
      <c r="K22" s="33"/>
      <c r="L22" s="33" t="str">
        <f>IF(入力!AT15="","",入力!AT15)</f>
        <v/>
      </c>
      <c r="M22" s="33"/>
      <c r="N22" s="33" t="str">
        <f>IF(入力!C21="","",入力!C21)</f>
        <v/>
      </c>
      <c r="O22" s="33" t="str">
        <f>IF(入力!E21="","",入力!E21)</f>
        <v/>
      </c>
      <c r="P22" s="33" t="str">
        <f>IF(入力!G21="","",入力!G21)</f>
        <v/>
      </c>
      <c r="Q22" s="33"/>
      <c r="R22" s="33" t="str">
        <f>IF(入力!R15="","",入力!R15)</f>
        <v/>
      </c>
      <c r="S22" s="33" t="str">
        <f>IF(入力!W15="","",入力!W15)</f>
        <v/>
      </c>
      <c r="T22" s="33" t="str">
        <f>IF(入力!P16="","",入力!P16)</f>
        <v>千葉県船橋市芝山1-21-15</v>
      </c>
      <c r="U22" s="33" t="str">
        <f>IF(入力!AL15="","",入力!AL15)</f>
        <v>090</v>
      </c>
      <c r="V22" s="33" t="str">
        <f>IF(入力!AK16="","",入力!AK16)</f>
        <v>8559</v>
      </c>
      <c r="W22" s="33" t="str">
        <f>IF(入力!AP16="","",入力!AP16)</f>
        <v>0702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124</v>
      </c>
      <c r="C23" s="33" t="str">
        <f>IF(入力!$C$14="","",入力!$C$14)</f>
        <v>小野寺</v>
      </c>
      <c r="D23" s="33" t="str">
        <f>IF(入力!$E$14="","",入力!$E$14)</f>
        <v>豊</v>
      </c>
      <c r="E23" s="33" t="str">
        <f>IF(入力!$C$13="","",入力!$C$13)</f>
        <v>ｵﾉﾃﾞﾗ</v>
      </c>
      <c r="F23" s="33" t="str">
        <f>IF(入力!$E$13="","",入力!$E$13)</f>
        <v>ﾕﾀｶ</v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125</v>
      </c>
      <c r="C24" s="75" t="str">
        <f>VLOOKUP($B$51,$A$53:$F$352,3)</f>
        <v>工藤</v>
      </c>
      <c r="D24" s="75" t="str">
        <f>VLOOKUP($B$51,$A$53:$F$352,4)</f>
        <v xml:space="preserve"> 匠生</v>
      </c>
      <c r="E24" s="75" t="str">
        <f>VLOOKUP($B$51,$A$53:$F$352,5)</f>
        <v>ｸﾄﾞｳ</v>
      </c>
      <c r="F24" s="75" t="str">
        <f>VLOOKUP($B$51,$A$53:$F$352,6)</f>
        <v>ｼｮｳ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4" t="s">
        <v>197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126</v>
      </c>
      <c r="B52" s="42" t="s">
        <v>50</v>
      </c>
      <c r="C52" s="25" t="s">
        <v>127</v>
      </c>
      <c r="D52" s="25" t="s">
        <v>128</v>
      </c>
      <c r="E52" s="25" t="s">
        <v>129</v>
      </c>
      <c r="F52" s="25" t="s">
        <v>130</v>
      </c>
      <c r="G52" s="25" t="s">
        <v>107</v>
      </c>
      <c r="H52" s="25" t="s">
        <v>131</v>
      </c>
      <c r="I52" s="25" t="s">
        <v>52</v>
      </c>
      <c r="J52" s="25" t="s">
        <v>132</v>
      </c>
      <c r="K52" s="25" t="s">
        <v>133</v>
      </c>
      <c r="L52" s="25" t="s">
        <v>134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工藤</v>
      </c>
      <c r="D53" s="33" t="str">
        <f>IF(入力!E26="","",入力!E26)</f>
        <v xml:space="preserve"> 匠生</v>
      </c>
      <c r="E53" s="33" t="str">
        <f>IF(入力!C25="","",入力!C25)</f>
        <v>ｸﾄﾞｳ</v>
      </c>
      <c r="F53" s="33" t="str">
        <f>IF(入力!E25="","",入力!E25)</f>
        <v>ｼｮｳ</v>
      </c>
      <c r="G53" s="33">
        <f>IF(入力!M25="","",入力!M25)</f>
        <v>513459832</v>
      </c>
      <c r="H53" s="33" t="str">
        <f>IF(入力!I25="","",入力!I25)</f>
        <v>市川市立新井小学校</v>
      </c>
      <c r="I53" s="33">
        <f>IF(入力!G25="","",入力!G25)</f>
        <v>6</v>
      </c>
      <c r="J53" s="33">
        <f>IF(入力!P25="","",入力!P25)</f>
        <v>149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 xml:space="preserve"> 馬立</v>
      </c>
      <c r="D54" s="33" t="str">
        <f>IF(入力!E28="","",入力!E28)</f>
        <v xml:space="preserve"> 秀一</v>
      </c>
      <c r="E54" s="33" t="str">
        <f>IF(入力!C27="","",入力!C27)</f>
        <v>ｳﾏﾀﾞﾃ</v>
      </c>
      <c r="F54" s="33" t="str">
        <f>IF(入力!E27="","",入力!E27)</f>
        <v>ｼｭｳｲﾁ</v>
      </c>
      <c r="G54" s="33">
        <f>IF(入力!M27="","",入力!M27)</f>
        <v>513459893</v>
      </c>
      <c r="H54" s="33" t="str">
        <f>IF(入力!I27="","",入力!I27)</f>
        <v>浦安市立南小学校</v>
      </c>
      <c r="I54" s="33">
        <f>IF(入力!G27="","",入力!G27)</f>
        <v>6</v>
      </c>
      <c r="J54" s="33">
        <f>IF(入力!P27="","",入力!P27)</f>
        <v>141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笈川</v>
      </c>
      <c r="D55" s="33" t="str">
        <f>IF(入力!E30="","",入力!E30)</f>
        <v xml:space="preserve"> 颯人</v>
      </c>
      <c r="E55" s="33" t="str">
        <f>IF(入力!C29="","",入力!C29)</f>
        <v>ｵｲｶﾜ</v>
      </c>
      <c r="F55" s="33" t="str">
        <f>IF(入力!E29="","",入力!E29)</f>
        <v>ﾊﾔﾄ</v>
      </c>
      <c r="G55" s="33">
        <f>IF(入力!M29="","",入力!M29)</f>
        <v>513554137</v>
      </c>
      <c r="H55" s="33" t="str">
        <f>IF(入力!I29="","",入力!I29)</f>
        <v>浦安市立東野小学校</v>
      </c>
      <c r="I55" s="33">
        <f>IF(入力!G29="","",入力!G29)</f>
        <v>6</v>
      </c>
      <c r="J55" s="33">
        <f>IF(入力!P29="","",入力!P29)</f>
        <v>148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 xml:space="preserve"> 平野</v>
      </c>
      <c r="D56" s="33" t="str">
        <f>IF(入力!E32="","",入力!E32)</f>
        <v xml:space="preserve"> 晴</v>
      </c>
      <c r="E56" s="33" t="str">
        <f>IF(入力!C31="","",入力!C31)</f>
        <v>ﾋﾗﾉ</v>
      </c>
      <c r="F56" s="33" t="str">
        <f>IF(入力!E31="","",入力!E31)</f>
        <v>ﾊﾙ</v>
      </c>
      <c r="G56" s="33">
        <f>IF(入力!M31="","",入力!M31)</f>
        <v>515877587</v>
      </c>
      <c r="H56" s="33" t="str">
        <f>IF(入力!I31="","",入力!I31)</f>
        <v>浦安市立南小学校</v>
      </c>
      <c r="I56" s="33">
        <f>IF(入力!G31="","",入力!G31)</f>
        <v>6</v>
      </c>
      <c r="J56" s="33">
        <f>IF(入力!P31="","",入力!P31)</f>
        <v>142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西村</v>
      </c>
      <c r="D57" s="33" t="str">
        <f>IF(入力!E34="","",入力!E34)</f>
        <v>朋哉</v>
      </c>
      <c r="E57" s="33" t="str">
        <f>IF(入力!C33="","",入力!C33)</f>
        <v>ﾆｼﾑﾗ</v>
      </c>
      <c r="F57" s="33" t="str">
        <f>IF(入力!E33="","",入力!E33)</f>
        <v>ﾄﾓﾔ</v>
      </c>
      <c r="G57" s="33">
        <f>IF(入力!M33="","",入力!M33)</f>
        <v>516821950</v>
      </c>
      <c r="H57" s="33" t="str">
        <f>IF(入力!I33="","",入力!I33)</f>
        <v>市川市立新井小学校</v>
      </c>
      <c r="I57" s="33">
        <f>IF(入力!G33="","",入力!G33)</f>
        <v>6</v>
      </c>
      <c r="J57" s="33">
        <f>IF(入力!P33="","",入力!P33)</f>
        <v>141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青木</v>
      </c>
      <c r="D58" s="33" t="str">
        <f>IF(入力!E36="","",入力!E36)</f>
        <v xml:space="preserve"> 賢汰</v>
      </c>
      <c r="E58" s="33" t="str">
        <f>IF(入力!C35="","",入力!C35)</f>
        <v>ｱｵｷ</v>
      </c>
      <c r="F58" s="33" t="str">
        <f>IF(入力!E35="","",入力!E35)</f>
        <v>ｹﾝﾀ</v>
      </c>
      <c r="G58" s="33">
        <f>IF(入力!M35="","",入力!M35)</f>
        <v>516975460</v>
      </c>
      <c r="H58" s="33" t="str">
        <f>IF(入力!I35="","",入力!I35)</f>
        <v>浦安市立東野小学校</v>
      </c>
      <c r="I58" s="33">
        <f>IF(入力!G35="","",入力!G35)</f>
        <v>6</v>
      </c>
      <c r="J58" s="33">
        <f>IF(入力!P35="","",入力!P35)</f>
        <v>149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伊藤</v>
      </c>
      <c r="D59" s="33" t="str">
        <f>IF(入力!E38="","",入力!E38)</f>
        <v>光</v>
      </c>
      <c r="E59" s="33" t="str">
        <f>IF(入力!C37="","",入力!C37)</f>
        <v>ｲﾄｳ</v>
      </c>
      <c r="F59" s="33" t="str">
        <f>IF(入力!E37="","",入力!E37)</f>
        <v>ﾋｶﾙ</v>
      </c>
      <c r="G59" s="33">
        <f>IF(入力!M37="","",入力!M37)</f>
        <v>516821944</v>
      </c>
      <c r="H59" s="33" t="str">
        <f>IF(入力!I37="","",入力!I37)</f>
        <v>浦安市立東野小学校</v>
      </c>
      <c r="I59" s="33">
        <f>IF(入力!G37="","",入力!G37)</f>
        <v>3</v>
      </c>
      <c r="J59" s="33">
        <f>IF(入力!P37="","",入力!P37)</f>
        <v>140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滝澤</v>
      </c>
      <c r="D60" s="33" t="str">
        <f>IF(入力!E40="","",入力!E40)</f>
        <v>奈保理</v>
      </c>
      <c r="E60" s="33" t="str">
        <f>IF(入力!C39="","",入力!C39)</f>
        <v>ﾀｷｻﾞﾜ</v>
      </c>
      <c r="F60" s="33" t="str">
        <f>IF(入力!E39="","",入力!E39)</f>
        <v>ﾅﾎﾟﾘ</v>
      </c>
      <c r="G60" s="33">
        <f>IF(入力!M39="","",入力!M39)</f>
        <v>519231025</v>
      </c>
      <c r="H60" s="33" t="str">
        <f>IF(入力!I39="","",入力!I39)</f>
        <v>浦安市立舞浜小学校</v>
      </c>
      <c r="I60" s="33">
        <f>IF(入力!G39="","",入力!G39)</f>
        <v>6</v>
      </c>
      <c r="J60" s="33">
        <f>IF(入力!P39="","",入力!P39)</f>
        <v>156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品川</v>
      </c>
      <c r="D61" s="33" t="str">
        <f>IF(入力!E42="","",入力!E42)</f>
        <v>雅門</v>
      </c>
      <c r="E61" s="33" t="str">
        <f>IF(入力!C41="","",入力!C41)</f>
        <v>ｼﾅｶﾞﾜ</v>
      </c>
      <c r="F61" s="33" t="str">
        <f>IF(入力!E41="","",入力!E41)</f>
        <v>ﾏｻﾄ</v>
      </c>
      <c r="G61" s="33">
        <f>IF(入力!M41="","",入力!M41)</f>
        <v>519696800</v>
      </c>
      <c r="H61" s="33" t="str">
        <f>IF(入力!I41="","",入力!I41)</f>
        <v>浦安市立東野小学校</v>
      </c>
      <c r="I61" s="33">
        <f>IF(入力!G41="","",入力!G41)</f>
        <v>4</v>
      </c>
      <c r="J61" s="33">
        <f>IF(入力!P41="","",入力!P41)</f>
        <v>138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>
        <f>IF(入力!B43="","",入力!B43)</f>
        <v>10</v>
      </c>
      <c r="C62" s="33" t="str">
        <f>IF(入力!C44="","",入力!C44)</f>
        <v>津末</v>
      </c>
      <c r="D62" s="33" t="str">
        <f>IF(入力!E44="","",入力!E44)</f>
        <v>将生太</v>
      </c>
      <c r="E62" s="33" t="str">
        <f>IF(入力!C43="","",入力!C43)</f>
        <v>ﾂｽｴ</v>
      </c>
      <c r="F62" s="33" t="str">
        <f>IF(入力!E43="","",入力!E43)</f>
        <v>ｼｮｳﾀ</v>
      </c>
      <c r="G62" s="33">
        <f>IF(入力!M43="","",入力!M43)</f>
        <v>519736469</v>
      </c>
      <c r="H62" s="33" t="str">
        <f>IF(入力!I43="","",入力!I43)</f>
        <v>南葛西第三小学校</v>
      </c>
      <c r="I62" s="33">
        <f>IF(入力!G43="","",入力!G43)</f>
        <v>6</v>
      </c>
      <c r="J62" s="33">
        <f>IF(入力!P43="","",入力!P43)</f>
        <v>159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 t="str">
        <f>IF(入力!B45="","",入力!B45)</f>
        <v/>
      </c>
      <c r="C63" s="33" t="str">
        <f>IF(入力!C46="","",入力!C46)</f>
        <v/>
      </c>
      <c r="D63" s="33" t="str">
        <f>IF(入力!E46="","",入力!E46)</f>
        <v/>
      </c>
      <c r="E63" s="33" t="str">
        <f>IF(入力!C45="","",入力!C45)</f>
        <v/>
      </c>
      <c r="F63" s="33" t="str">
        <f>IF(入力!E45="","",入力!E45)</f>
        <v/>
      </c>
      <c r="G63" s="33" t="str">
        <f>IF(入力!M45="","",入力!M45)</f>
        <v/>
      </c>
      <c r="H63" s="33" t="str">
        <f>IF(入力!I45="","",入力!I45)</f>
        <v/>
      </c>
      <c r="I63" s="33" t="str">
        <f>IF(入力!G45="","",入力!G45)</f>
        <v/>
      </c>
      <c r="J63" s="33" t="str">
        <f>IF(入力!P45="","",入力!P45)</f>
        <v/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 t="str">
        <f>IF(入力!B47="","",入力!B47)</f>
        <v/>
      </c>
      <c r="C64" s="33" t="str">
        <f>IF(入力!C48="","",入力!C48)</f>
        <v/>
      </c>
      <c r="D64" s="33" t="str">
        <f>IF(入力!E48="","",入力!E48)</f>
        <v/>
      </c>
      <c r="E64" s="33" t="str">
        <f>IF(入力!C47="","",入力!C47)</f>
        <v/>
      </c>
      <c r="F64" s="33" t="str">
        <f>IF(入力!E47="","",入力!E47)</f>
        <v/>
      </c>
      <c r="G64" s="33" t="str">
        <f>IF(入力!M47="","",入力!M47)</f>
        <v/>
      </c>
      <c r="H64" s="33" t="str">
        <f>IF(入力!I47="","",入力!I47)</f>
        <v/>
      </c>
      <c r="I64" s="33" t="str">
        <f>IF(入力!G47="","",入力!G47)</f>
        <v/>
      </c>
      <c r="J64" s="33" t="str">
        <f>IF(入力!P47="","",入力!P47)</f>
        <v/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minamikashiwa20973</cp:lastModifiedBy>
  <cp:lastPrinted>2019-09-20T00:18:15Z</cp:lastPrinted>
  <dcterms:created xsi:type="dcterms:W3CDTF">2014-04-05T09:56:00Z</dcterms:created>
  <dcterms:modified xsi:type="dcterms:W3CDTF">2019-09-24T01:08:02Z</dcterms:modified>
</cp:coreProperties>
</file>