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user\Desktop\小野寺\新しいフォルダー\新しいフォルダー\"/>
    </mc:Choice>
  </mc:AlternateContent>
  <xr:revisionPtr revIDLastSave="0" documentId="13_ncr:1_{4D7643AA-A747-4555-8438-F8AC8B5E3799}" xr6:coauthVersionLast="47" xr6:coauthVersionMax="47" xr10:uidLastSave="{00000000-0000-0000-0000-000000000000}"/>
  <workbookProtection lockStructure="1"/>
  <bookViews>
    <workbookView xWindow="-120" yWindow="-120" windowWidth="19440" windowHeight="1500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<sst xmlns="http://schemas.openxmlformats.org/spreadsheetml/2006/main" count="293" uniqueCount="214">
  <si>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</si>
  <si>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</si>
  <si>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</si>
  <si>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</si>
  <si>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</si>
  <si>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</si>
  <si>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</si>
  <si>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</si>
  <si>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</si>
  <si>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</si>
  <si>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</si>
  <si>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</si>
  <si>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</si>
  <si>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</si>
  <si>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</si>
  <si>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</si>
  <si>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</si>
  <si>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</si>
  <si>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</si>
  <si>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</si>
  <si>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</si>
  <si>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</si>
  <si>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</si>
  <si>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</si>
  <si>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</si>
  <si>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</si>
  <si>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</si>
  <si>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</si>
  <si>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</si>
  <si>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</si>
  <si>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</si>
  <si>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</si>
  <si>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</si>
  <si>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</si>
  <si>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</si>
  <si>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</si>
  <si>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</si>
  <si>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</si>
  <si>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</si>
  <si>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</si>
  <si>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</si>
  <si>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</si>
  <si>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</si>
  <si>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</si>
  <si>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</si>
  <si>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</si>
  <si>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</si>
  <si>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</si>
  <si>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</si>
  <si>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</si>
  <si>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</si>
  <si>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</si>
  <si>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</si>
  <si>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</si>
  <si>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</si>
  <si>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</si>
  <si>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</si>
  <si>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</si>
  <si>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</si>
  <si>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</si>
  <si>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</si>
  <si>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</si>
  <si>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</si>
  <si>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</si>
  <si>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</si>
  <si>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</si>
  <si>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</si>
  <si>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</si>
  <si>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</si>
  <si>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</si>
  <si>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</si>
  <si>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</si>
  <si>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</si>
  <si>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</si>
  <si>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</si>
  <si>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</si>
  <si>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</si>
  <si>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</si>
  <si>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</si>
  <si>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</si>
  <si>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</si>
  <si>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</si>
  <si>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</si>
  <si>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</si>
  <si>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</si>
  <si>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</si>
  <si>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</si>
  <si>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</si>
  <si>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</si>
  <si>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</si>
  <si>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</si>
  <si>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</si>
  <si>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</si>
  <si>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</si>
  <si>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</si>
  <si>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</si>
  <si>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</si>
  <si>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</si>
  <si>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</si>
  <si>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</si>
  <si>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</si>
  <si>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</si>
  <si>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</si>
  <si>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</si>
  <si>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</si>
  <si>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</si>
  <si>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</si>
  <si>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</si>
  <si>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</si>
  <si>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</si>
  <si>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</si>
  <si>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</si>
  <si>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</si>
  <si>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</si>
  <si>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</si>
  <si>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</si>
  <si>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</si>
  <si>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</si>
  <si>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</si>
  <si>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</si>
  <si>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</si>
  <si>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</si>
  <si>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</si>
  <si>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</si>
  <si>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</si>
  <si>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</si>
  <si>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</si>
  <si>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</si>
  <si>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</si>
  <si>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</si>
  <si>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</si>
  <si>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</si>
  <si>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游ゴシック"/>
        <family val="2"/>
        <charset val="128"/>
      </rPr>
      <t>浦安</t>
    </r>
    <r>
      <rPr>
        <sz val="16"/>
        <color indexed="8"/>
        <rFont val="Calibri"/>
        <family val="2"/>
      </rPr>
      <t>SVC</t>
    </r>
    <phoneticPr fontId="2"/>
  </si>
  <si>
    <t>ウラヤスエスブイシー</t>
    <phoneticPr fontId="2"/>
  </si>
  <si>
    <t>浦安市</t>
    <phoneticPr fontId="2"/>
  </si>
  <si>
    <t>東西</t>
    <phoneticPr fontId="2"/>
  </si>
  <si>
    <t>浦安</t>
    <phoneticPr fontId="2"/>
  </si>
  <si>
    <t>小野寺</t>
    <phoneticPr fontId="2"/>
  </si>
  <si>
    <t>豊</t>
    <phoneticPr fontId="2"/>
  </si>
  <si>
    <t>オノデラ</t>
    <phoneticPr fontId="2"/>
  </si>
  <si>
    <t>ユタカ</t>
    <phoneticPr fontId="2"/>
  </si>
  <si>
    <t>渡部</t>
    <phoneticPr fontId="2"/>
  </si>
  <si>
    <t>淳</t>
    <phoneticPr fontId="2"/>
  </si>
  <si>
    <t>ワタナベ</t>
    <phoneticPr fontId="2"/>
  </si>
  <si>
    <t>アツシ</t>
    <phoneticPr fontId="2"/>
  </si>
  <si>
    <t>千葉県船橋市芝山1-21-15</t>
    <phoneticPr fontId="2"/>
  </si>
  <si>
    <t>千葉県浦安市富士見3-20-10</t>
    <phoneticPr fontId="2"/>
  </si>
  <si>
    <t>090</t>
    <phoneticPr fontId="2"/>
  </si>
  <si>
    <t>3559</t>
    <phoneticPr fontId="2"/>
  </si>
  <si>
    <t>0702</t>
    <phoneticPr fontId="2"/>
  </si>
  <si>
    <t>7725</t>
    <phoneticPr fontId="2"/>
  </si>
  <si>
    <t>6235</t>
    <phoneticPr fontId="2"/>
  </si>
  <si>
    <t>279</t>
    <phoneticPr fontId="2"/>
  </si>
  <si>
    <t>0043</t>
    <phoneticPr fontId="2"/>
  </si>
  <si>
    <t>274</t>
    <phoneticPr fontId="2"/>
  </si>
  <si>
    <t>0816</t>
    <phoneticPr fontId="2"/>
  </si>
  <si>
    <t>舘野</t>
    <phoneticPr fontId="2"/>
  </si>
  <si>
    <t>汰雅</t>
    <phoneticPr fontId="2"/>
  </si>
  <si>
    <t>タテノ</t>
    <phoneticPr fontId="2"/>
  </si>
  <si>
    <t>タイガ</t>
    <phoneticPr fontId="2"/>
  </si>
  <si>
    <t>６年生</t>
    <rPh sb="1" eb="3">
      <t>ネンセイ</t>
    </rPh>
    <phoneticPr fontId="2"/>
  </si>
  <si>
    <t>陽平</t>
    <phoneticPr fontId="2"/>
  </si>
  <si>
    <t>タカハシ</t>
    <phoneticPr fontId="2"/>
  </si>
  <si>
    <t>ヨウヘイ</t>
    <phoneticPr fontId="2"/>
  </si>
  <si>
    <t>６年生</t>
    <phoneticPr fontId="2"/>
  </si>
  <si>
    <t>豊田</t>
    <phoneticPr fontId="2"/>
  </si>
  <si>
    <t>翔一</t>
    <phoneticPr fontId="2"/>
  </si>
  <si>
    <t>トヨタ</t>
    <phoneticPr fontId="2"/>
  </si>
  <si>
    <t>ショウイチ</t>
    <phoneticPr fontId="2"/>
  </si>
  <si>
    <t>小河</t>
    <phoneticPr fontId="2"/>
  </si>
  <si>
    <t>優羽</t>
    <phoneticPr fontId="2"/>
  </si>
  <si>
    <t>オガワ</t>
    <phoneticPr fontId="2"/>
  </si>
  <si>
    <t>ユウワ</t>
    <phoneticPr fontId="2"/>
  </si>
  <si>
    <t>颯太</t>
    <phoneticPr fontId="2"/>
  </si>
  <si>
    <t>タカセ</t>
    <phoneticPr fontId="2"/>
  </si>
  <si>
    <t>フウタ</t>
    <phoneticPr fontId="2"/>
  </si>
  <si>
    <t>泉澤</t>
    <phoneticPr fontId="2"/>
  </si>
  <si>
    <t>柊太</t>
    <phoneticPr fontId="2"/>
  </si>
  <si>
    <t>イズミサワ</t>
    <phoneticPr fontId="2"/>
  </si>
  <si>
    <t>トウタ</t>
    <phoneticPr fontId="2"/>
  </si>
  <si>
    <t>５年生</t>
    <phoneticPr fontId="2"/>
  </si>
  <si>
    <t>福村</t>
    <phoneticPr fontId="2"/>
  </si>
  <si>
    <t>陽人</t>
    <phoneticPr fontId="2"/>
  </si>
  <si>
    <t>フクムラ</t>
    <phoneticPr fontId="2"/>
  </si>
  <si>
    <t>ハルト</t>
    <phoneticPr fontId="2"/>
  </si>
  <si>
    <t>田久保</t>
    <phoneticPr fontId="2"/>
  </si>
  <si>
    <t>直哉</t>
    <phoneticPr fontId="2"/>
  </si>
  <si>
    <t>タクボ</t>
    <phoneticPr fontId="2"/>
  </si>
  <si>
    <t>ナオヤ</t>
    <phoneticPr fontId="2"/>
  </si>
  <si>
    <t>品川</t>
    <phoneticPr fontId="2"/>
  </si>
  <si>
    <t>シナガワ</t>
    <phoneticPr fontId="2"/>
  </si>
  <si>
    <t>拓海</t>
    <phoneticPr fontId="2"/>
  </si>
  <si>
    <t>介杜</t>
    <phoneticPr fontId="2"/>
  </si>
  <si>
    <t>タクミ</t>
    <phoneticPr fontId="2"/>
  </si>
  <si>
    <t>カイト</t>
    <phoneticPr fontId="2"/>
  </si>
  <si>
    <t>北村</t>
    <phoneticPr fontId="2"/>
  </si>
  <si>
    <t>悠護</t>
    <phoneticPr fontId="2"/>
  </si>
  <si>
    <t>キタムラ</t>
    <phoneticPr fontId="2"/>
  </si>
  <si>
    <t>ユウゴ</t>
    <phoneticPr fontId="2"/>
  </si>
  <si>
    <t>市東</t>
    <phoneticPr fontId="2"/>
  </si>
  <si>
    <t>禄</t>
    <phoneticPr fontId="2"/>
  </si>
  <si>
    <t>シトウ</t>
    <phoneticPr fontId="2"/>
  </si>
  <si>
    <t>ロク</t>
    <phoneticPr fontId="2"/>
  </si>
  <si>
    <t>４年生</t>
    <phoneticPr fontId="2"/>
  </si>
  <si>
    <t>髙瀬</t>
    <rPh sb="0" eb="2">
      <t>タカセ</t>
    </rPh>
    <phoneticPr fontId="2"/>
  </si>
  <si>
    <t>コロナ過で練習が思うようにできない中でも誠意一杯力を出し切り勝利を目指します。</t>
    <rPh sb="3" eb="4">
      <t>カ</t>
    </rPh>
    <rPh sb="5" eb="7">
      <t>レンシュウ</t>
    </rPh>
    <rPh sb="8" eb="9">
      <t>オモ</t>
    </rPh>
    <rPh sb="17" eb="18">
      <t>ナカ</t>
    </rPh>
    <rPh sb="20" eb="22">
      <t>セイイ</t>
    </rPh>
    <rPh sb="22" eb="24">
      <t>イッパイ</t>
    </rPh>
    <rPh sb="24" eb="25">
      <t>チカラ</t>
    </rPh>
    <rPh sb="26" eb="27">
      <t>ダ</t>
    </rPh>
    <rPh sb="28" eb="29">
      <t>キ</t>
    </rPh>
    <rPh sb="30" eb="32">
      <t>ショウリ</t>
    </rPh>
    <rPh sb="33" eb="35">
      <t>メザ</t>
    </rPh>
    <phoneticPr fontId="2"/>
  </si>
  <si>
    <t>千葉県浦安市立富岡小学校</t>
    <rPh sb="0" eb="3">
      <t>チバケン</t>
    </rPh>
    <rPh sb="3" eb="5">
      <t>ウラヤス</t>
    </rPh>
    <rPh sb="5" eb="7">
      <t>シリツ</t>
    </rPh>
    <phoneticPr fontId="2"/>
  </si>
  <si>
    <t>千葉県浦安市立富岡小学校</t>
    <phoneticPr fontId="2"/>
  </si>
  <si>
    <t>千葉県浦安市立舞浜小学校</t>
    <phoneticPr fontId="2"/>
  </si>
  <si>
    <t>千葉県浦安市立高州北小学校</t>
    <phoneticPr fontId="2"/>
  </si>
  <si>
    <t>千葉県浦安市立東野小学校</t>
    <phoneticPr fontId="2"/>
  </si>
  <si>
    <t>千葉県浦安市立南小学校</t>
    <phoneticPr fontId="2"/>
  </si>
  <si>
    <t>千葉県浦安市立日の出小学校</t>
    <phoneticPr fontId="2"/>
  </si>
  <si>
    <t>高橋</t>
    <rPh sb="0" eb="1">
      <t>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</si>
</sst>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游ゴシック"/>
      <family val="2"/>
      <charset val="128"/>
    </font>
    <font>
      <sz val="16"/>
      <color indexed="8"/>
      <name val="Calibri"/>
      <family val="2"/>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1"/>
      <color rgb="FF000000"/>
      <name val="ＭＳ 明朝"/>
      <family val="2"/>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61">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quotePrefix="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3"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0" borderId="1" xfId="0" quotePrefix="1"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Fill="1" applyBorder="1" applyAlignment="1" applyProtection="1">
      <alignment horizontal="right" vertical="center" shrinkToFit="1"/>
      <protection locked="0"/>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right"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25" fillId="0" borderId="38"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1"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0"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40" zoomScaleNormal="100" workbookViewId="0">
      <selection activeCell="A55" sqref="A55:T5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60" t="s">
        <v>115</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row>
    <row r="2" spans="1:51" ht="14.45" customHeight="1">
      <c r="A2" s="198" t="s">
        <v>121</v>
      </c>
      <c r="B2" s="199"/>
      <c r="C2" s="200" t="s">
        <v>133</v>
      </c>
      <c r="D2" s="201"/>
      <c r="E2" s="201"/>
      <c r="F2" s="201"/>
      <c r="G2" s="201"/>
      <c r="H2" s="201"/>
      <c r="I2" s="202"/>
      <c r="J2" s="65" t="s">
        <v>119</v>
      </c>
      <c r="K2" s="66"/>
      <c r="L2" s="66"/>
      <c r="M2" s="66"/>
      <c r="N2" s="66"/>
      <c r="O2" s="67"/>
      <c r="P2" s="65" t="s">
        <v>97</v>
      </c>
      <c r="Q2" s="138"/>
      <c r="R2" s="138"/>
      <c r="S2" s="138"/>
      <c r="T2" s="138"/>
      <c r="U2" s="138"/>
      <c r="V2" s="138"/>
      <c r="W2" s="138"/>
      <c r="X2" s="138"/>
      <c r="Y2" s="138"/>
      <c r="Z2" s="138"/>
      <c r="AA2" s="138"/>
      <c r="AB2" s="138"/>
      <c r="AC2" s="138"/>
      <c r="AD2" s="138"/>
      <c r="AE2" s="197" t="s">
        <v>101</v>
      </c>
      <c r="AF2" s="197"/>
      <c r="AG2" s="197"/>
      <c r="AH2" s="197"/>
      <c r="AI2" s="197"/>
      <c r="AJ2" s="197"/>
      <c r="AK2" s="197"/>
      <c r="AL2" s="197"/>
      <c r="AM2" s="197"/>
      <c r="AN2" s="197"/>
      <c r="AO2" s="197"/>
      <c r="AP2" s="197"/>
      <c r="AQ2" s="197"/>
      <c r="AR2" s="197"/>
      <c r="AS2" s="65"/>
      <c r="AT2" s="35"/>
      <c r="AV2" s="23" t="s">
        <v>90</v>
      </c>
      <c r="AW2" t="s">
        <v>111</v>
      </c>
      <c r="AX2" t="s">
        <v>112</v>
      </c>
    </row>
    <row r="3" spans="1:51" ht="24" customHeight="1">
      <c r="A3" s="203" t="s">
        <v>122</v>
      </c>
      <c r="B3" s="204"/>
      <c r="C3" s="205" t="s">
        <v>132</v>
      </c>
      <c r="D3" s="206"/>
      <c r="E3" s="206"/>
      <c r="F3" s="206"/>
      <c r="G3" s="206"/>
      <c r="H3" s="206"/>
      <c r="I3" s="207"/>
      <c r="J3" s="62" t="s">
        <v>90</v>
      </c>
      <c r="K3" s="63"/>
      <c r="L3" s="63"/>
      <c r="M3" s="63"/>
      <c r="N3" s="63"/>
      <c r="O3" s="64"/>
      <c r="P3" s="195" t="s">
        <v>134</v>
      </c>
      <c r="Q3" s="196"/>
      <c r="R3" s="196"/>
      <c r="S3" s="196"/>
      <c r="T3" s="196"/>
      <c r="U3" s="196"/>
      <c r="V3" s="196"/>
      <c r="W3" s="196"/>
      <c r="X3" s="196"/>
      <c r="Y3" s="196"/>
      <c r="Z3" s="196"/>
      <c r="AA3" s="196"/>
      <c r="AB3" s="196"/>
      <c r="AC3" s="196"/>
      <c r="AD3" s="196"/>
      <c r="AE3" s="165" t="s">
        <v>111</v>
      </c>
      <c r="AF3" s="165"/>
      <c r="AG3" s="165"/>
      <c r="AH3" s="165"/>
      <c r="AI3" s="165"/>
      <c r="AJ3" s="165"/>
      <c r="AK3" s="165"/>
      <c r="AL3" s="165"/>
      <c r="AM3" s="165"/>
      <c r="AN3" s="165"/>
      <c r="AO3" s="165"/>
      <c r="AP3" s="165"/>
      <c r="AQ3" s="165"/>
      <c r="AR3" s="165"/>
      <c r="AS3" s="166"/>
      <c r="AT3" s="36"/>
      <c r="AV3" s="23" t="s">
        <v>91</v>
      </c>
      <c r="AW3" t="s">
        <v>110</v>
      </c>
      <c r="AX3" t="s">
        <v>113</v>
      </c>
      <c r="AY3" t="s">
        <v>114</v>
      </c>
    </row>
    <row r="4" spans="1:51" ht="20.100000000000001" customHeight="1">
      <c r="A4" s="82" t="s">
        <v>123</v>
      </c>
      <c r="B4" s="83"/>
      <c r="C4" s="72"/>
      <c r="D4" s="73"/>
      <c r="E4" s="73"/>
      <c r="F4" s="73"/>
      <c r="G4" s="73"/>
      <c r="H4" s="73"/>
      <c r="I4" s="74"/>
      <c r="J4" s="92" t="s">
        <v>117</v>
      </c>
      <c r="K4" s="93"/>
      <c r="L4" s="93"/>
      <c r="M4" s="93"/>
      <c r="N4" s="93"/>
      <c r="O4" s="94"/>
      <c r="P4" s="180" t="s">
        <v>94</v>
      </c>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1"/>
      <c r="AT4" s="36"/>
      <c r="AV4" s="23" t="s">
        <v>92</v>
      </c>
      <c r="AW4" t="str">
        <f>AW3</f>
        <v>北西支部</v>
      </c>
      <c r="AX4" t="str">
        <f>AX3</f>
        <v>北東支部</v>
      </c>
      <c r="AY4" t="str">
        <f>AY3</f>
        <v>南房総支部</v>
      </c>
    </row>
    <row r="5" spans="1:51" ht="20.100000000000001" customHeight="1">
      <c r="A5" s="84" t="s">
        <v>116</v>
      </c>
      <c r="B5" s="85"/>
      <c r="C5" s="75"/>
      <c r="D5" s="76"/>
      <c r="E5" s="76"/>
      <c r="F5" s="76"/>
      <c r="G5" s="76"/>
      <c r="H5" s="76"/>
      <c r="I5" s="77"/>
      <c r="J5" s="127">
        <v>12001</v>
      </c>
      <c r="K5" s="127"/>
      <c r="L5" s="127"/>
      <c r="M5" s="127"/>
      <c r="N5" s="127"/>
      <c r="O5" s="127"/>
      <c r="P5" s="182" t="s">
        <v>135</v>
      </c>
      <c r="Q5" s="183"/>
      <c r="R5" s="183"/>
      <c r="S5" s="183"/>
      <c r="T5" s="183"/>
      <c r="U5" s="183"/>
      <c r="V5" s="183"/>
      <c r="W5" s="183"/>
      <c r="X5" s="183"/>
      <c r="Y5" s="183"/>
      <c r="Z5" s="183"/>
      <c r="AA5" s="183"/>
      <c r="AB5" s="183"/>
      <c r="AC5" s="183"/>
      <c r="AD5" s="183"/>
      <c r="AE5" s="182" t="s">
        <v>136</v>
      </c>
      <c r="AF5" s="183"/>
      <c r="AG5" s="183"/>
      <c r="AH5" s="183"/>
      <c r="AI5" s="183"/>
      <c r="AJ5" s="183"/>
      <c r="AK5" s="184"/>
      <c r="AL5" s="184"/>
      <c r="AM5" s="184"/>
      <c r="AN5" s="184"/>
      <c r="AO5" s="184"/>
      <c r="AP5" s="184"/>
      <c r="AQ5" s="184"/>
      <c r="AR5" s="184"/>
      <c r="AS5" s="185"/>
      <c r="AT5" s="36"/>
      <c r="AV5" s="23" t="s">
        <v>93</v>
      </c>
      <c r="AW5" t="s">
        <v>118</v>
      </c>
    </row>
    <row r="6" spans="1:51" ht="22.5" customHeight="1">
      <c r="A6" s="78" t="s">
        <v>80</v>
      </c>
      <c r="B6" s="79"/>
      <c r="C6" s="217" t="s">
        <v>107</v>
      </c>
      <c r="D6" s="218"/>
      <c r="E6" s="187" t="s">
        <v>108</v>
      </c>
      <c r="F6" s="188"/>
      <c r="G6" s="70" t="s">
        <v>81</v>
      </c>
      <c r="H6" s="70"/>
      <c r="I6" s="70"/>
      <c r="J6" s="70" t="s">
        <v>2</v>
      </c>
      <c r="K6" s="70"/>
      <c r="L6" s="70"/>
      <c r="M6" s="70" t="s">
        <v>3</v>
      </c>
      <c r="N6" s="70"/>
      <c r="O6" s="70"/>
      <c r="P6" s="181" t="s">
        <v>95</v>
      </c>
      <c r="Q6" s="191"/>
      <c r="R6" s="191"/>
      <c r="S6" s="191"/>
      <c r="T6" s="191"/>
      <c r="U6" s="191"/>
      <c r="V6" s="191"/>
      <c r="W6" s="191"/>
      <c r="X6" s="191"/>
      <c r="Y6" s="191"/>
      <c r="Z6" s="191"/>
      <c r="AA6" s="191"/>
      <c r="AB6" s="191"/>
      <c r="AC6" s="191"/>
      <c r="AD6" s="191"/>
      <c r="AE6" s="191"/>
      <c r="AF6" s="191"/>
      <c r="AG6" s="191"/>
      <c r="AH6" s="191"/>
      <c r="AI6" s="191"/>
      <c r="AJ6" s="191"/>
      <c r="AK6" s="192" t="s">
        <v>96</v>
      </c>
      <c r="AL6" s="192"/>
      <c r="AM6" s="192"/>
      <c r="AN6" s="192"/>
      <c r="AO6" s="192"/>
      <c r="AP6" s="192"/>
      <c r="AQ6" s="192"/>
      <c r="AR6" s="192"/>
      <c r="AS6" s="192"/>
      <c r="AT6" s="37" t="s">
        <v>124</v>
      </c>
    </row>
    <row r="7" spans="1:51" ht="13.5" customHeight="1">
      <c r="A7" s="78"/>
      <c r="B7" s="79"/>
      <c r="C7" s="115" t="s">
        <v>139</v>
      </c>
      <c r="D7" s="116"/>
      <c r="E7" s="90" t="s">
        <v>140</v>
      </c>
      <c r="F7" s="91"/>
      <c r="G7" s="71">
        <v>507272173</v>
      </c>
      <c r="H7" s="71"/>
      <c r="I7" s="71"/>
      <c r="J7" s="71">
        <v>21063</v>
      </c>
      <c r="K7" s="71"/>
      <c r="L7" s="71"/>
      <c r="M7" s="71">
        <v>330455</v>
      </c>
      <c r="N7" s="71"/>
      <c r="O7" s="71"/>
      <c r="P7" s="68" t="s">
        <v>7</v>
      </c>
      <c r="Q7" s="69"/>
      <c r="R7" s="136" t="s">
        <v>154</v>
      </c>
      <c r="S7" s="88"/>
      <c r="T7" s="88"/>
      <c r="U7" s="88"/>
      <c r="V7" s="30" t="s">
        <v>8</v>
      </c>
      <c r="W7" s="86" t="s">
        <v>155</v>
      </c>
      <c r="X7" s="87"/>
      <c r="Y7" s="87"/>
      <c r="Z7" s="87"/>
      <c r="AA7" s="87"/>
      <c r="AB7" s="87"/>
      <c r="AC7" s="87"/>
      <c r="AD7" s="87"/>
      <c r="AE7" s="87"/>
      <c r="AF7" s="87"/>
      <c r="AG7" s="87"/>
      <c r="AH7" s="87"/>
      <c r="AI7" s="87"/>
      <c r="AJ7" s="87"/>
      <c r="AK7" s="38" t="s">
        <v>9</v>
      </c>
      <c r="AL7" s="128" t="s">
        <v>147</v>
      </c>
      <c r="AM7" s="129"/>
      <c r="AN7" s="129"/>
      <c r="AO7" s="129"/>
      <c r="AP7" s="129"/>
      <c r="AQ7" s="129"/>
      <c r="AR7" s="129"/>
      <c r="AS7" s="39" t="s">
        <v>10</v>
      </c>
      <c r="AT7" s="244">
        <v>61</v>
      </c>
    </row>
    <row r="8" spans="1:51" ht="18" customHeight="1">
      <c r="A8" s="78"/>
      <c r="B8" s="79"/>
      <c r="C8" s="119" t="s">
        <v>137</v>
      </c>
      <c r="D8" s="120"/>
      <c r="E8" s="121" t="s">
        <v>138</v>
      </c>
      <c r="F8" s="122"/>
      <c r="G8" s="71"/>
      <c r="H8" s="71"/>
      <c r="I8" s="71"/>
      <c r="J8" s="71"/>
      <c r="K8" s="71"/>
      <c r="L8" s="71"/>
      <c r="M8" s="71"/>
      <c r="N8" s="71"/>
      <c r="O8" s="71"/>
      <c r="P8" s="130" t="s">
        <v>145</v>
      </c>
      <c r="Q8" s="131"/>
      <c r="R8" s="131"/>
      <c r="S8" s="131"/>
      <c r="T8" s="131"/>
      <c r="U8" s="131"/>
      <c r="V8" s="131"/>
      <c r="W8" s="131"/>
      <c r="X8" s="131"/>
      <c r="Y8" s="131"/>
      <c r="Z8" s="131"/>
      <c r="AA8" s="131"/>
      <c r="AB8" s="131"/>
      <c r="AC8" s="131"/>
      <c r="AD8" s="131"/>
      <c r="AE8" s="131"/>
      <c r="AF8" s="131"/>
      <c r="AG8" s="131"/>
      <c r="AH8" s="131"/>
      <c r="AI8" s="131"/>
      <c r="AJ8" s="131"/>
      <c r="AK8" s="132" t="s">
        <v>148</v>
      </c>
      <c r="AL8" s="133"/>
      <c r="AM8" s="133"/>
      <c r="AN8" s="133"/>
      <c r="AO8" s="40" t="s">
        <v>11</v>
      </c>
      <c r="AP8" s="134" t="s">
        <v>149</v>
      </c>
      <c r="AQ8" s="133"/>
      <c r="AR8" s="133"/>
      <c r="AS8" s="135"/>
      <c r="AT8" s="244"/>
    </row>
    <row r="9" spans="1:51" ht="14.45" customHeight="1">
      <c r="A9" s="78" t="s">
        <v>82</v>
      </c>
      <c r="B9" s="79"/>
      <c r="C9" s="115" t="s">
        <v>143</v>
      </c>
      <c r="D9" s="116"/>
      <c r="E9" s="90" t="s">
        <v>144</v>
      </c>
      <c r="F9" s="91"/>
      <c r="G9" s="71">
        <v>507252849</v>
      </c>
      <c r="H9" s="71"/>
      <c r="I9" s="71"/>
      <c r="J9" s="71">
        <v>21064</v>
      </c>
      <c r="K9" s="71"/>
      <c r="L9" s="71"/>
      <c r="M9" s="71"/>
      <c r="N9" s="71"/>
      <c r="O9" s="71"/>
      <c r="P9" s="68" t="s">
        <v>7</v>
      </c>
      <c r="Q9" s="69"/>
      <c r="R9" s="136" t="s">
        <v>152</v>
      </c>
      <c r="S9" s="88"/>
      <c r="T9" s="88"/>
      <c r="U9" s="88"/>
      <c r="V9" s="30" t="s">
        <v>8</v>
      </c>
      <c r="W9" s="86" t="s">
        <v>153</v>
      </c>
      <c r="X9" s="87"/>
      <c r="Y9" s="87"/>
      <c r="Z9" s="87"/>
      <c r="AA9" s="87"/>
      <c r="AB9" s="87"/>
      <c r="AC9" s="87"/>
      <c r="AD9" s="87"/>
      <c r="AE9" s="87"/>
      <c r="AF9" s="87"/>
      <c r="AG9" s="87"/>
      <c r="AH9" s="87"/>
      <c r="AI9" s="87"/>
      <c r="AJ9" s="89"/>
      <c r="AK9" s="38" t="s">
        <v>125</v>
      </c>
      <c r="AL9" s="128" t="s">
        <v>147</v>
      </c>
      <c r="AM9" s="129"/>
      <c r="AN9" s="129"/>
      <c r="AO9" s="129"/>
      <c r="AP9" s="129"/>
      <c r="AQ9" s="129"/>
      <c r="AR9" s="129"/>
      <c r="AS9" s="39" t="s">
        <v>126</v>
      </c>
      <c r="AT9" s="245">
        <v>55</v>
      </c>
    </row>
    <row r="10" spans="1:51" ht="18" customHeight="1">
      <c r="A10" s="78"/>
      <c r="B10" s="79"/>
      <c r="C10" s="119" t="s">
        <v>141</v>
      </c>
      <c r="D10" s="120"/>
      <c r="E10" s="121" t="s">
        <v>142</v>
      </c>
      <c r="F10" s="122"/>
      <c r="G10" s="71"/>
      <c r="H10" s="71"/>
      <c r="I10" s="71"/>
      <c r="J10" s="71"/>
      <c r="K10" s="71"/>
      <c r="L10" s="71"/>
      <c r="M10" s="71"/>
      <c r="N10" s="71"/>
      <c r="O10" s="71"/>
      <c r="P10" s="130" t="s">
        <v>146</v>
      </c>
      <c r="Q10" s="131"/>
      <c r="R10" s="131"/>
      <c r="S10" s="131"/>
      <c r="T10" s="131"/>
      <c r="U10" s="131"/>
      <c r="V10" s="131"/>
      <c r="W10" s="131"/>
      <c r="X10" s="131"/>
      <c r="Y10" s="131"/>
      <c r="Z10" s="131"/>
      <c r="AA10" s="131"/>
      <c r="AB10" s="131"/>
      <c r="AC10" s="131"/>
      <c r="AD10" s="131"/>
      <c r="AE10" s="131"/>
      <c r="AF10" s="131"/>
      <c r="AG10" s="131"/>
      <c r="AH10" s="131"/>
      <c r="AI10" s="131"/>
      <c r="AJ10" s="189"/>
      <c r="AK10" s="132" t="s">
        <v>150</v>
      </c>
      <c r="AL10" s="133"/>
      <c r="AM10" s="133"/>
      <c r="AN10" s="133"/>
      <c r="AO10" s="40" t="s">
        <v>127</v>
      </c>
      <c r="AP10" s="134" t="s">
        <v>151</v>
      </c>
      <c r="AQ10" s="133"/>
      <c r="AR10" s="133"/>
      <c r="AS10" s="135"/>
      <c r="AT10" s="245"/>
    </row>
    <row r="11" spans="1:51" ht="14.45" customHeight="1">
      <c r="A11" s="78" t="s">
        <v>83</v>
      </c>
      <c r="B11" s="79"/>
      <c r="C11" s="193"/>
      <c r="D11" s="116"/>
      <c r="E11" s="116"/>
      <c r="F11" s="91"/>
      <c r="G11" s="71"/>
      <c r="H11" s="71"/>
      <c r="I11" s="71"/>
      <c r="J11" s="71"/>
      <c r="K11" s="71"/>
      <c r="L11" s="71"/>
      <c r="M11" s="71"/>
      <c r="N11" s="71"/>
      <c r="O11" s="71"/>
      <c r="P11" s="68" t="s">
        <v>7</v>
      </c>
      <c r="Q11" s="69"/>
      <c r="R11" s="88"/>
      <c r="S11" s="88"/>
      <c r="T11" s="88"/>
      <c r="U11" s="88"/>
      <c r="V11" s="30" t="s">
        <v>8</v>
      </c>
      <c r="W11" s="87"/>
      <c r="X11" s="87"/>
      <c r="Y11" s="87"/>
      <c r="Z11" s="87"/>
      <c r="AA11" s="87"/>
      <c r="AB11" s="87"/>
      <c r="AC11" s="87"/>
      <c r="AD11" s="87"/>
      <c r="AE11" s="87"/>
      <c r="AF11" s="87"/>
      <c r="AG11" s="87"/>
      <c r="AH11" s="87"/>
      <c r="AI11" s="87"/>
      <c r="AJ11" s="89"/>
      <c r="AK11" s="38" t="s">
        <v>125</v>
      </c>
      <c r="AL11" s="129"/>
      <c r="AM11" s="129"/>
      <c r="AN11" s="129"/>
      <c r="AO11" s="129"/>
      <c r="AP11" s="129"/>
      <c r="AQ11" s="129"/>
      <c r="AR11" s="129"/>
      <c r="AS11" s="39" t="s">
        <v>126</v>
      </c>
      <c r="AT11" s="245"/>
    </row>
    <row r="12" spans="1:51" ht="18" customHeight="1">
      <c r="A12" s="78"/>
      <c r="B12" s="79"/>
      <c r="C12" s="194"/>
      <c r="D12" s="120"/>
      <c r="E12" s="120"/>
      <c r="F12" s="122"/>
      <c r="G12" s="71"/>
      <c r="H12" s="71"/>
      <c r="I12" s="71"/>
      <c r="J12" s="71"/>
      <c r="K12" s="71"/>
      <c r="L12" s="71"/>
      <c r="M12" s="71"/>
      <c r="N12" s="71"/>
      <c r="O12" s="71"/>
      <c r="P12" s="130"/>
      <c r="Q12" s="131"/>
      <c r="R12" s="131"/>
      <c r="S12" s="131"/>
      <c r="T12" s="131"/>
      <c r="U12" s="131"/>
      <c r="V12" s="131"/>
      <c r="W12" s="131"/>
      <c r="X12" s="131"/>
      <c r="Y12" s="131"/>
      <c r="Z12" s="131"/>
      <c r="AA12" s="131"/>
      <c r="AB12" s="131"/>
      <c r="AC12" s="131"/>
      <c r="AD12" s="131"/>
      <c r="AE12" s="131"/>
      <c r="AF12" s="131"/>
      <c r="AG12" s="131"/>
      <c r="AH12" s="131"/>
      <c r="AI12" s="131"/>
      <c r="AJ12" s="189"/>
      <c r="AK12" s="190"/>
      <c r="AL12" s="133"/>
      <c r="AM12" s="133"/>
      <c r="AN12" s="133"/>
      <c r="AO12" s="40" t="s">
        <v>127</v>
      </c>
      <c r="AP12" s="133"/>
      <c r="AQ12" s="133"/>
      <c r="AR12" s="133"/>
      <c r="AS12" s="135"/>
      <c r="AT12" s="245"/>
    </row>
    <row r="13" spans="1:51" ht="15" customHeight="1">
      <c r="A13" s="78" t="s">
        <v>84</v>
      </c>
      <c r="B13" s="79"/>
      <c r="C13" s="115" t="s">
        <v>139</v>
      </c>
      <c r="D13" s="116"/>
      <c r="E13" s="90" t="s">
        <v>140</v>
      </c>
      <c r="F13" s="91"/>
      <c r="G13" s="118"/>
      <c r="H13" s="118"/>
      <c r="I13" s="118"/>
      <c r="J13" s="118"/>
      <c r="K13" s="118"/>
      <c r="L13" s="118"/>
      <c r="M13" s="118"/>
      <c r="N13" s="118"/>
      <c r="O13" s="118"/>
      <c r="P13" s="25"/>
      <c r="Q13" s="26"/>
      <c r="R13" s="174"/>
      <c r="S13" s="174"/>
      <c r="T13" s="174"/>
      <c r="U13" s="174"/>
      <c r="V13" s="27"/>
      <c r="W13" s="174"/>
      <c r="X13" s="174"/>
      <c r="Y13" s="174"/>
      <c r="Z13" s="174"/>
      <c r="AA13" s="174"/>
      <c r="AB13" s="174"/>
      <c r="AC13" s="174"/>
      <c r="AD13" s="174"/>
      <c r="AE13" s="174"/>
      <c r="AF13" s="174"/>
      <c r="AG13" s="174"/>
      <c r="AH13" s="174"/>
      <c r="AI13" s="174"/>
      <c r="AJ13" s="179"/>
      <c r="AK13" s="41"/>
      <c r="AL13" s="167"/>
      <c r="AM13" s="167"/>
      <c r="AN13" s="167"/>
      <c r="AO13" s="167"/>
      <c r="AP13" s="167"/>
      <c r="AQ13" s="167"/>
      <c r="AR13" s="167"/>
      <c r="AS13" s="42"/>
      <c r="AT13" s="246"/>
    </row>
    <row r="14" spans="1:51" ht="18" customHeight="1">
      <c r="A14" s="78"/>
      <c r="B14" s="79"/>
      <c r="C14" s="119" t="s">
        <v>137</v>
      </c>
      <c r="D14" s="120"/>
      <c r="E14" s="121" t="s">
        <v>138</v>
      </c>
      <c r="F14" s="122"/>
      <c r="G14" s="118"/>
      <c r="H14" s="118"/>
      <c r="I14" s="118"/>
      <c r="J14" s="118"/>
      <c r="K14" s="118"/>
      <c r="L14" s="118"/>
      <c r="M14" s="118"/>
      <c r="N14" s="118"/>
      <c r="O14" s="118"/>
      <c r="P14" s="168"/>
      <c r="Q14" s="169"/>
      <c r="R14" s="169"/>
      <c r="S14" s="169"/>
      <c r="T14" s="169"/>
      <c r="U14" s="169"/>
      <c r="V14" s="169"/>
      <c r="W14" s="169"/>
      <c r="X14" s="169"/>
      <c r="Y14" s="169"/>
      <c r="Z14" s="169"/>
      <c r="AA14" s="169"/>
      <c r="AB14" s="169"/>
      <c r="AC14" s="169"/>
      <c r="AD14" s="169"/>
      <c r="AE14" s="169"/>
      <c r="AF14" s="169"/>
      <c r="AG14" s="169"/>
      <c r="AH14" s="169"/>
      <c r="AI14" s="169"/>
      <c r="AJ14" s="170"/>
      <c r="AK14" s="171"/>
      <c r="AL14" s="172"/>
      <c r="AM14" s="172"/>
      <c r="AN14" s="172"/>
      <c r="AO14" s="43"/>
      <c r="AP14" s="172"/>
      <c r="AQ14" s="172"/>
      <c r="AR14" s="172"/>
      <c r="AS14" s="173"/>
      <c r="AT14" s="246"/>
    </row>
    <row r="15" spans="1:51" ht="15" customHeight="1">
      <c r="A15" s="126" t="s">
        <v>98</v>
      </c>
      <c r="B15" s="79"/>
      <c r="C15" s="115" t="s">
        <v>139</v>
      </c>
      <c r="D15" s="116"/>
      <c r="E15" s="90" t="s">
        <v>140</v>
      </c>
      <c r="F15" s="91"/>
      <c r="G15" s="118"/>
      <c r="H15" s="118"/>
      <c r="I15" s="118"/>
      <c r="J15" s="118"/>
      <c r="K15" s="118"/>
      <c r="L15" s="118"/>
      <c r="M15" s="118"/>
      <c r="N15" s="118"/>
      <c r="O15" s="118"/>
      <c r="P15" s="68" t="s">
        <v>7</v>
      </c>
      <c r="Q15" s="69"/>
      <c r="R15" s="136" t="s">
        <v>154</v>
      </c>
      <c r="S15" s="88"/>
      <c r="T15" s="88"/>
      <c r="U15" s="88"/>
      <c r="V15" s="29" t="s">
        <v>8</v>
      </c>
      <c r="W15" s="86" t="s">
        <v>155</v>
      </c>
      <c r="X15" s="87"/>
      <c r="Y15" s="87"/>
      <c r="Z15" s="87"/>
      <c r="AA15" s="87"/>
      <c r="AB15" s="87"/>
      <c r="AC15" s="87"/>
      <c r="AD15" s="87"/>
      <c r="AE15" s="87"/>
      <c r="AF15" s="87"/>
      <c r="AG15" s="87"/>
      <c r="AH15" s="87"/>
      <c r="AI15" s="87"/>
      <c r="AJ15" s="89"/>
      <c r="AK15" s="38" t="s">
        <v>125</v>
      </c>
      <c r="AL15" s="128" t="s">
        <v>147</v>
      </c>
      <c r="AM15" s="129"/>
      <c r="AN15" s="129"/>
      <c r="AO15" s="129"/>
      <c r="AP15" s="129"/>
      <c r="AQ15" s="129"/>
      <c r="AR15" s="129"/>
      <c r="AS15" s="39" t="s">
        <v>126</v>
      </c>
      <c r="AT15" s="245">
        <v>61</v>
      </c>
    </row>
    <row r="16" spans="1:51" ht="18" customHeight="1">
      <c r="A16" s="78"/>
      <c r="B16" s="79"/>
      <c r="C16" s="119" t="s">
        <v>137</v>
      </c>
      <c r="D16" s="120"/>
      <c r="E16" s="121" t="s">
        <v>138</v>
      </c>
      <c r="F16" s="122"/>
      <c r="G16" s="118"/>
      <c r="H16" s="118"/>
      <c r="I16" s="118"/>
      <c r="J16" s="118"/>
      <c r="K16" s="118"/>
      <c r="L16" s="118"/>
      <c r="M16" s="118"/>
      <c r="N16" s="118"/>
      <c r="O16" s="118"/>
      <c r="P16" s="130" t="s">
        <v>145</v>
      </c>
      <c r="Q16" s="131"/>
      <c r="R16" s="131"/>
      <c r="S16" s="131"/>
      <c r="T16" s="131"/>
      <c r="U16" s="131"/>
      <c r="V16" s="131"/>
      <c r="W16" s="131"/>
      <c r="X16" s="131"/>
      <c r="Y16" s="131"/>
      <c r="Z16" s="131"/>
      <c r="AA16" s="131"/>
      <c r="AB16" s="131"/>
      <c r="AC16" s="131"/>
      <c r="AD16" s="131"/>
      <c r="AE16" s="131"/>
      <c r="AF16" s="131"/>
      <c r="AG16" s="131"/>
      <c r="AH16" s="131"/>
      <c r="AI16" s="131"/>
      <c r="AJ16" s="189"/>
      <c r="AK16" s="132" t="s">
        <v>148</v>
      </c>
      <c r="AL16" s="133"/>
      <c r="AM16" s="133"/>
      <c r="AN16" s="133"/>
      <c r="AO16" s="40" t="s">
        <v>127</v>
      </c>
      <c r="AP16" s="134" t="s">
        <v>149</v>
      </c>
      <c r="AQ16" s="133"/>
      <c r="AR16" s="133"/>
      <c r="AS16" s="135"/>
      <c r="AT16" s="245"/>
    </row>
    <row r="17" spans="1:46">
      <c r="A17" s="78" t="s">
        <v>0</v>
      </c>
      <c r="B17" s="79"/>
      <c r="C17" s="140" t="str">
        <f>IF(P16="","",P16)</f>
        <v>千葉県船橋市芝山1-21-15</v>
      </c>
      <c r="D17" s="140"/>
      <c r="E17" s="140"/>
      <c r="F17" s="140"/>
      <c r="G17" s="140"/>
      <c r="H17" s="140"/>
      <c r="I17" s="140"/>
      <c r="J17" s="140"/>
      <c r="K17" s="140"/>
      <c r="L17" s="140"/>
      <c r="M17" s="140"/>
      <c r="N17" s="140"/>
      <c r="O17" s="140"/>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8"/>
      <c r="B18" s="79"/>
      <c r="C18" s="140"/>
      <c r="D18" s="140"/>
      <c r="E18" s="140"/>
      <c r="F18" s="140"/>
      <c r="G18" s="140"/>
      <c r="H18" s="140"/>
      <c r="I18" s="140"/>
      <c r="J18" s="140"/>
      <c r="K18" s="140"/>
      <c r="L18" s="140"/>
      <c r="M18" s="140"/>
      <c r="N18" s="140"/>
      <c r="O18" s="140"/>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5" customHeight="1">
      <c r="A19" s="78" t="s">
        <v>1</v>
      </c>
      <c r="B19" s="79"/>
      <c r="C19" s="140" t="str">
        <f>IF(AL15="","",AL15&amp;"-"&amp;AK16&amp;"-"&amp;AP16)</f>
        <v>090-3559-0702</v>
      </c>
      <c r="D19" s="140"/>
      <c r="E19" s="140"/>
      <c r="F19" s="140"/>
      <c r="G19" s="140"/>
      <c r="H19" s="140"/>
      <c r="I19" s="140"/>
      <c r="J19" s="140"/>
      <c r="K19" s="140"/>
      <c r="L19" s="140"/>
      <c r="M19" s="140"/>
      <c r="N19" s="140"/>
      <c r="O19" s="140"/>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5" customHeight="1">
      <c r="A20" s="78"/>
      <c r="B20" s="79"/>
      <c r="C20" s="140"/>
      <c r="D20" s="140"/>
      <c r="E20" s="140"/>
      <c r="F20" s="140"/>
      <c r="G20" s="140"/>
      <c r="H20" s="140"/>
      <c r="I20" s="140"/>
      <c r="J20" s="140"/>
      <c r="K20" s="140"/>
      <c r="L20" s="140"/>
      <c r="M20" s="140"/>
      <c r="N20" s="140"/>
      <c r="O20" s="140"/>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5" customHeight="1">
      <c r="A21" s="78" t="s">
        <v>85</v>
      </c>
      <c r="B21" s="79"/>
      <c r="C21" s="56" t="s">
        <v>147</v>
      </c>
      <c r="D21" s="57"/>
      <c r="E21" s="57">
        <v>3559</v>
      </c>
      <c r="F21" s="57"/>
      <c r="G21" s="117" t="s">
        <v>149</v>
      </c>
      <c r="H21" s="57"/>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5" customHeight="1" thickBot="1">
      <c r="A22" s="80"/>
      <c r="B22" s="81"/>
      <c r="C22" s="58"/>
      <c r="D22" s="59"/>
      <c r="E22" s="59"/>
      <c r="F22" s="59"/>
      <c r="G22" s="59"/>
      <c r="H22" s="59"/>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124" t="s">
        <v>130</v>
      </c>
      <c r="B23" s="123" t="s">
        <v>86</v>
      </c>
      <c r="C23" s="141" t="s">
        <v>105</v>
      </c>
      <c r="D23" s="142"/>
      <c r="E23" s="143" t="s">
        <v>106</v>
      </c>
      <c r="F23" s="144"/>
      <c r="G23" s="123" t="s">
        <v>87</v>
      </c>
      <c r="H23" s="123"/>
      <c r="I23" s="123" t="s">
        <v>88</v>
      </c>
      <c r="J23" s="123"/>
      <c r="K23" s="123"/>
      <c r="L23" s="123"/>
      <c r="M23" s="123" t="s">
        <v>89</v>
      </c>
      <c r="N23" s="123"/>
      <c r="O23" s="123"/>
      <c r="P23" s="214" t="s">
        <v>99</v>
      </c>
      <c r="Q23" s="123"/>
      <c r="R23" s="123"/>
      <c r="S23" s="123"/>
      <c r="T23" s="215"/>
      <c r="U23" s="24"/>
      <c r="V23" s="24"/>
      <c r="W23" s="24"/>
      <c r="X23" s="24"/>
      <c r="AH23" s="1"/>
      <c r="AI23" s="1"/>
      <c r="AJ23" s="1"/>
      <c r="AK23" s="1"/>
      <c r="AL23" s="1"/>
      <c r="AM23" s="1"/>
      <c r="AN23" s="1"/>
      <c r="AO23" s="1"/>
      <c r="AP23" s="1"/>
      <c r="AQ23" s="1"/>
      <c r="AR23" s="1"/>
      <c r="AS23" s="1"/>
    </row>
    <row r="24" spans="1:46" ht="14.1" customHeight="1">
      <c r="A24" s="125"/>
      <c r="B24" s="79"/>
      <c r="C24" s="151" t="s">
        <v>103</v>
      </c>
      <c r="D24" s="152"/>
      <c r="E24" s="153" t="s">
        <v>104</v>
      </c>
      <c r="F24" s="154"/>
      <c r="G24" s="79"/>
      <c r="H24" s="79"/>
      <c r="I24" s="79"/>
      <c r="J24" s="79"/>
      <c r="K24" s="79"/>
      <c r="L24" s="79"/>
      <c r="M24" s="79"/>
      <c r="N24" s="79"/>
      <c r="O24" s="79"/>
      <c r="P24" s="79"/>
      <c r="Q24" s="79"/>
      <c r="R24" s="79"/>
      <c r="S24" s="79"/>
      <c r="T24" s="216"/>
      <c r="U24" s="1"/>
      <c r="V24" s="1"/>
      <c r="W24" s="1"/>
      <c r="X24" s="1"/>
      <c r="Y24" s="137" t="s">
        <v>100</v>
      </c>
      <c r="Z24" s="138"/>
      <c r="AA24" s="138"/>
      <c r="AB24" s="138"/>
      <c r="AC24" s="138"/>
      <c r="AD24" s="138"/>
      <c r="AE24" s="138"/>
      <c r="AF24" s="138"/>
      <c r="AG24" s="139"/>
      <c r="AH24" s="1"/>
      <c r="AI24" s="1"/>
      <c r="AJ24" s="1"/>
      <c r="AK24" s="1"/>
      <c r="AL24" s="1"/>
      <c r="AM24" s="1"/>
      <c r="AN24" s="1"/>
      <c r="AO24" s="1"/>
      <c r="AP24" s="1"/>
      <c r="AQ24" s="1"/>
      <c r="AR24" s="1"/>
      <c r="AS24" s="1"/>
    </row>
    <row r="25" spans="1:46" ht="15.95" customHeight="1">
      <c r="A25" s="111">
        <v>1</v>
      </c>
      <c r="B25" s="113">
        <v>1</v>
      </c>
      <c r="C25" s="115" t="s">
        <v>158</v>
      </c>
      <c r="D25" s="116"/>
      <c r="E25" s="90" t="s">
        <v>159</v>
      </c>
      <c r="F25" s="91"/>
      <c r="G25" s="95" t="s">
        <v>160</v>
      </c>
      <c r="H25" s="97"/>
      <c r="I25" s="95" t="s">
        <v>206</v>
      </c>
      <c r="J25" s="96"/>
      <c r="K25" s="96"/>
      <c r="L25" s="97"/>
      <c r="M25" s="101">
        <v>520976663</v>
      </c>
      <c r="N25" s="96"/>
      <c r="O25" s="97"/>
      <c r="P25" s="101">
        <v>165</v>
      </c>
      <c r="Q25" s="96"/>
      <c r="R25" s="96"/>
      <c r="S25" s="96"/>
      <c r="T25" s="102"/>
      <c r="U25" s="1"/>
      <c r="V25" s="1"/>
      <c r="W25" s="1"/>
      <c r="X25" s="1"/>
      <c r="Y25" s="104">
        <v>12</v>
      </c>
      <c r="Z25" s="105"/>
      <c r="AA25" s="105"/>
      <c r="AB25" s="105"/>
      <c r="AC25" s="105"/>
      <c r="AD25" s="105"/>
      <c r="AE25" s="105"/>
      <c r="AF25" s="105"/>
      <c r="AG25" s="106"/>
      <c r="AH25" s="1"/>
      <c r="AI25" s="1"/>
      <c r="AJ25" s="1"/>
      <c r="AK25" s="1"/>
      <c r="AL25" s="1"/>
      <c r="AM25" s="1"/>
      <c r="AN25" s="1"/>
      <c r="AO25" s="1"/>
      <c r="AP25" s="1"/>
      <c r="AQ25" s="1"/>
      <c r="AR25" s="1"/>
      <c r="AS25" s="1"/>
    </row>
    <row r="26" spans="1:46" ht="20.100000000000001" customHeight="1" thickBot="1">
      <c r="A26" s="112"/>
      <c r="B26" s="114"/>
      <c r="C26" s="119" t="s">
        <v>156</v>
      </c>
      <c r="D26" s="120"/>
      <c r="E26" s="121" t="s">
        <v>157</v>
      </c>
      <c r="F26" s="122"/>
      <c r="G26" s="98"/>
      <c r="H26" s="100"/>
      <c r="I26" s="98"/>
      <c r="J26" s="99"/>
      <c r="K26" s="99"/>
      <c r="L26" s="100"/>
      <c r="M26" s="98"/>
      <c r="N26" s="99"/>
      <c r="O26" s="100"/>
      <c r="P26" s="98"/>
      <c r="Q26" s="99"/>
      <c r="R26" s="99"/>
      <c r="S26" s="99"/>
      <c r="T26" s="103"/>
      <c r="U26" s="1"/>
      <c r="V26" s="1"/>
      <c r="W26" s="1"/>
      <c r="X26" s="1"/>
      <c r="Y26" s="107"/>
      <c r="Z26" s="108"/>
      <c r="AA26" s="108"/>
      <c r="AB26" s="108"/>
      <c r="AC26" s="108"/>
      <c r="AD26" s="108"/>
      <c r="AE26" s="108"/>
      <c r="AF26" s="108"/>
      <c r="AG26" s="109"/>
      <c r="AH26" s="1"/>
      <c r="AI26" s="1"/>
      <c r="AJ26" s="1"/>
      <c r="AK26" s="1"/>
      <c r="AL26" s="1"/>
      <c r="AM26" s="1"/>
      <c r="AN26" s="1"/>
      <c r="AO26" s="1"/>
      <c r="AP26" s="1"/>
      <c r="AQ26" s="1"/>
      <c r="AR26" s="1"/>
      <c r="AS26" s="1"/>
    </row>
    <row r="27" spans="1:46" ht="15.95" customHeight="1">
      <c r="A27" s="111">
        <v>2</v>
      </c>
      <c r="B27" s="113">
        <v>2</v>
      </c>
      <c r="C27" s="115" t="s">
        <v>162</v>
      </c>
      <c r="D27" s="116"/>
      <c r="E27" s="90" t="s">
        <v>163</v>
      </c>
      <c r="F27" s="91"/>
      <c r="G27" s="95" t="s">
        <v>164</v>
      </c>
      <c r="H27" s="97"/>
      <c r="I27" s="95" t="s">
        <v>207</v>
      </c>
      <c r="J27" s="96"/>
      <c r="K27" s="96"/>
      <c r="L27" s="97"/>
      <c r="M27" s="101">
        <v>520976441</v>
      </c>
      <c r="N27" s="96"/>
      <c r="O27" s="97"/>
      <c r="P27" s="101">
        <v>155</v>
      </c>
      <c r="Q27" s="96"/>
      <c r="R27" s="96"/>
      <c r="S27" s="96"/>
      <c r="T27" s="10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2"/>
      <c r="B28" s="114"/>
      <c r="C28" s="119" t="s">
        <v>213</v>
      </c>
      <c r="D28" s="120"/>
      <c r="E28" s="121" t="s">
        <v>161</v>
      </c>
      <c r="F28" s="122"/>
      <c r="G28" s="98"/>
      <c r="H28" s="100"/>
      <c r="I28" s="98"/>
      <c r="J28" s="99"/>
      <c r="K28" s="99"/>
      <c r="L28" s="100"/>
      <c r="M28" s="98"/>
      <c r="N28" s="99"/>
      <c r="O28" s="100"/>
      <c r="P28" s="98"/>
      <c r="Q28" s="99"/>
      <c r="R28" s="99"/>
      <c r="S28" s="99"/>
      <c r="T28" s="10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11">
        <v>3</v>
      </c>
      <c r="B29" s="113">
        <v>3</v>
      </c>
      <c r="C29" s="115" t="s">
        <v>167</v>
      </c>
      <c r="D29" s="116"/>
      <c r="E29" s="90" t="s">
        <v>168</v>
      </c>
      <c r="F29" s="91"/>
      <c r="G29" s="95" t="s">
        <v>164</v>
      </c>
      <c r="H29" s="97"/>
      <c r="I29" s="95" t="s">
        <v>207</v>
      </c>
      <c r="J29" s="96"/>
      <c r="K29" s="96"/>
      <c r="L29" s="97"/>
      <c r="M29" s="101">
        <v>521904528</v>
      </c>
      <c r="N29" s="96"/>
      <c r="O29" s="97"/>
      <c r="P29" s="101">
        <v>156</v>
      </c>
      <c r="Q29" s="96"/>
      <c r="R29" s="96"/>
      <c r="S29" s="96"/>
      <c r="T29" s="10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2"/>
      <c r="B30" s="114"/>
      <c r="C30" s="119" t="s">
        <v>165</v>
      </c>
      <c r="D30" s="120"/>
      <c r="E30" s="121" t="s">
        <v>166</v>
      </c>
      <c r="F30" s="122"/>
      <c r="G30" s="98"/>
      <c r="H30" s="100"/>
      <c r="I30" s="98"/>
      <c r="J30" s="99"/>
      <c r="K30" s="99"/>
      <c r="L30" s="100"/>
      <c r="M30" s="98"/>
      <c r="N30" s="99"/>
      <c r="O30" s="100"/>
      <c r="P30" s="98"/>
      <c r="Q30" s="99"/>
      <c r="R30" s="99"/>
      <c r="S30" s="99"/>
      <c r="T30" s="10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11">
        <v>4</v>
      </c>
      <c r="B31" s="113">
        <v>4</v>
      </c>
      <c r="C31" s="115" t="s">
        <v>171</v>
      </c>
      <c r="D31" s="116"/>
      <c r="E31" s="155" t="s">
        <v>172</v>
      </c>
      <c r="F31" s="91"/>
      <c r="G31" s="110" t="s">
        <v>164</v>
      </c>
      <c r="H31" s="97"/>
      <c r="I31" s="110" t="s">
        <v>208</v>
      </c>
      <c r="J31" s="96"/>
      <c r="K31" s="96"/>
      <c r="L31" s="97"/>
      <c r="M31" s="101">
        <v>522060759</v>
      </c>
      <c r="N31" s="96"/>
      <c r="O31" s="97"/>
      <c r="P31" s="101">
        <v>153</v>
      </c>
      <c r="Q31" s="96"/>
      <c r="R31" s="96"/>
      <c r="S31" s="96"/>
      <c r="T31" s="10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2"/>
      <c r="B32" s="114"/>
      <c r="C32" s="119" t="s">
        <v>169</v>
      </c>
      <c r="D32" s="120"/>
      <c r="E32" s="121" t="s">
        <v>170</v>
      </c>
      <c r="F32" s="122"/>
      <c r="G32" s="98"/>
      <c r="H32" s="100"/>
      <c r="I32" s="98"/>
      <c r="J32" s="99"/>
      <c r="K32" s="99"/>
      <c r="L32" s="100"/>
      <c r="M32" s="98"/>
      <c r="N32" s="99"/>
      <c r="O32" s="100"/>
      <c r="P32" s="98"/>
      <c r="Q32" s="99"/>
      <c r="R32" s="99"/>
      <c r="S32" s="99"/>
      <c r="T32" s="103"/>
      <c r="U32" s="1"/>
      <c r="V32" s="1"/>
      <c r="W32" s="1"/>
      <c r="X32" s="1"/>
      <c r="Y32" s="137" t="s">
        <v>129</v>
      </c>
      <c r="Z32" s="138"/>
      <c r="AA32" s="138"/>
      <c r="AB32" s="138"/>
      <c r="AC32" s="138"/>
      <c r="AD32" s="138"/>
      <c r="AE32" s="138"/>
      <c r="AF32" s="138"/>
      <c r="AG32" s="139"/>
      <c r="AH32" s="1"/>
      <c r="AI32" s="1"/>
      <c r="AJ32" s="1"/>
      <c r="AK32" s="1"/>
      <c r="AL32" s="1"/>
      <c r="AM32" s="1"/>
      <c r="AN32" s="1"/>
      <c r="AO32" s="1"/>
      <c r="AP32" s="1"/>
      <c r="AQ32" s="1"/>
      <c r="AR32" s="1"/>
      <c r="AS32" s="1"/>
    </row>
    <row r="33" spans="1:45" ht="15.95" customHeight="1">
      <c r="A33" s="111">
        <v>5</v>
      </c>
      <c r="B33" s="113">
        <v>5</v>
      </c>
      <c r="C33" s="115" t="s">
        <v>174</v>
      </c>
      <c r="D33" s="116"/>
      <c r="E33" s="90" t="s">
        <v>175</v>
      </c>
      <c r="F33" s="91"/>
      <c r="G33" s="95" t="s">
        <v>164</v>
      </c>
      <c r="H33" s="97"/>
      <c r="I33" s="95" t="s">
        <v>209</v>
      </c>
      <c r="J33" s="96"/>
      <c r="K33" s="96"/>
      <c r="L33" s="97"/>
      <c r="M33" s="101">
        <v>521904504</v>
      </c>
      <c r="N33" s="96"/>
      <c r="O33" s="97"/>
      <c r="P33" s="101">
        <v>150</v>
      </c>
      <c r="Q33" s="96"/>
      <c r="R33" s="96"/>
      <c r="S33" s="96"/>
      <c r="T33" s="102"/>
      <c r="U33" s="1"/>
      <c r="V33" s="1"/>
      <c r="W33" s="1"/>
      <c r="X33" s="1"/>
      <c r="Y33" s="208">
        <v>1</v>
      </c>
      <c r="Z33" s="209"/>
      <c r="AA33" s="209"/>
      <c r="AB33" s="209"/>
      <c r="AC33" s="209"/>
      <c r="AD33" s="209"/>
      <c r="AE33" s="209"/>
      <c r="AF33" s="209"/>
      <c r="AG33" s="210"/>
      <c r="AH33" s="1"/>
      <c r="AI33" s="1"/>
      <c r="AJ33" s="1"/>
      <c r="AK33" s="1"/>
      <c r="AL33" s="1"/>
      <c r="AM33" s="1"/>
      <c r="AN33" s="1"/>
      <c r="AO33" s="1"/>
      <c r="AP33" s="1"/>
      <c r="AQ33" s="1"/>
      <c r="AR33" s="1"/>
      <c r="AS33" s="1"/>
    </row>
    <row r="34" spans="1:45" ht="20.100000000000001" customHeight="1" thickBot="1">
      <c r="A34" s="112"/>
      <c r="B34" s="114"/>
      <c r="C34" s="119" t="s">
        <v>204</v>
      </c>
      <c r="D34" s="120"/>
      <c r="E34" s="121" t="s">
        <v>173</v>
      </c>
      <c r="F34" s="122"/>
      <c r="G34" s="98"/>
      <c r="H34" s="100"/>
      <c r="I34" s="98"/>
      <c r="J34" s="99"/>
      <c r="K34" s="99"/>
      <c r="L34" s="100"/>
      <c r="M34" s="98"/>
      <c r="N34" s="99"/>
      <c r="O34" s="100"/>
      <c r="P34" s="98"/>
      <c r="Q34" s="99"/>
      <c r="R34" s="99"/>
      <c r="S34" s="99"/>
      <c r="T34" s="103"/>
      <c r="U34" s="1"/>
      <c r="V34" s="1"/>
      <c r="W34" s="1"/>
      <c r="X34" s="1"/>
      <c r="Y34" s="211"/>
      <c r="Z34" s="212"/>
      <c r="AA34" s="212"/>
      <c r="AB34" s="212"/>
      <c r="AC34" s="212"/>
      <c r="AD34" s="212"/>
      <c r="AE34" s="212"/>
      <c r="AF34" s="212"/>
      <c r="AG34" s="213"/>
      <c r="AH34" s="1"/>
      <c r="AI34" s="1"/>
      <c r="AJ34" s="1"/>
      <c r="AK34" s="1"/>
      <c r="AL34" s="1"/>
      <c r="AM34" s="1"/>
      <c r="AN34" s="1"/>
      <c r="AO34" s="1"/>
      <c r="AP34" s="1"/>
      <c r="AQ34" s="1"/>
      <c r="AR34" s="1"/>
      <c r="AS34" s="1"/>
    </row>
    <row r="35" spans="1:45" ht="15.95" customHeight="1">
      <c r="A35" s="111">
        <v>6</v>
      </c>
      <c r="B35" s="113">
        <v>6</v>
      </c>
      <c r="C35" s="115" t="s">
        <v>178</v>
      </c>
      <c r="D35" s="116"/>
      <c r="E35" s="90" t="s">
        <v>179</v>
      </c>
      <c r="F35" s="91"/>
      <c r="G35" s="95" t="s">
        <v>180</v>
      </c>
      <c r="H35" s="97"/>
      <c r="I35" s="95" t="s">
        <v>210</v>
      </c>
      <c r="J35" s="96"/>
      <c r="K35" s="96"/>
      <c r="L35" s="97"/>
      <c r="M35" s="101">
        <v>520976687</v>
      </c>
      <c r="N35" s="96"/>
      <c r="O35" s="97"/>
      <c r="P35" s="101">
        <v>148</v>
      </c>
      <c r="Q35" s="96"/>
      <c r="R35" s="96"/>
      <c r="S35" s="96"/>
      <c r="T35" s="10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2"/>
      <c r="B36" s="114"/>
      <c r="C36" s="119" t="s">
        <v>176</v>
      </c>
      <c r="D36" s="120"/>
      <c r="E36" s="121" t="s">
        <v>177</v>
      </c>
      <c r="F36" s="122"/>
      <c r="G36" s="98"/>
      <c r="H36" s="100"/>
      <c r="I36" s="98"/>
      <c r="J36" s="99"/>
      <c r="K36" s="99"/>
      <c r="L36" s="100"/>
      <c r="M36" s="98"/>
      <c r="N36" s="99"/>
      <c r="O36" s="100"/>
      <c r="P36" s="98"/>
      <c r="Q36" s="99"/>
      <c r="R36" s="99"/>
      <c r="S36" s="99"/>
      <c r="T36" s="10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11">
        <v>7</v>
      </c>
      <c r="B37" s="113">
        <v>7</v>
      </c>
      <c r="C37" s="115" t="s">
        <v>183</v>
      </c>
      <c r="D37" s="116"/>
      <c r="E37" s="90" t="s">
        <v>184</v>
      </c>
      <c r="F37" s="91"/>
      <c r="G37" s="95" t="s">
        <v>180</v>
      </c>
      <c r="H37" s="97"/>
      <c r="I37" s="95" t="s">
        <v>211</v>
      </c>
      <c r="J37" s="96"/>
      <c r="K37" s="96"/>
      <c r="L37" s="97"/>
      <c r="M37" s="101">
        <v>521904542</v>
      </c>
      <c r="N37" s="96"/>
      <c r="O37" s="97"/>
      <c r="P37" s="101">
        <v>147</v>
      </c>
      <c r="Q37" s="96"/>
      <c r="R37" s="96"/>
      <c r="S37" s="96"/>
      <c r="T37" s="10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2"/>
      <c r="B38" s="114"/>
      <c r="C38" s="119" t="s">
        <v>181</v>
      </c>
      <c r="D38" s="120"/>
      <c r="E38" s="121" t="s">
        <v>182</v>
      </c>
      <c r="F38" s="122"/>
      <c r="G38" s="98"/>
      <c r="H38" s="100"/>
      <c r="I38" s="98"/>
      <c r="J38" s="99"/>
      <c r="K38" s="99"/>
      <c r="L38" s="100"/>
      <c r="M38" s="98"/>
      <c r="N38" s="99"/>
      <c r="O38" s="100"/>
      <c r="P38" s="98"/>
      <c r="Q38" s="99"/>
      <c r="R38" s="99"/>
      <c r="S38" s="99"/>
      <c r="T38" s="10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11">
        <v>8</v>
      </c>
      <c r="B39" s="113">
        <v>8</v>
      </c>
      <c r="C39" s="115" t="s">
        <v>187</v>
      </c>
      <c r="D39" s="116"/>
      <c r="E39" s="90" t="s">
        <v>188</v>
      </c>
      <c r="F39" s="91"/>
      <c r="G39" s="95" t="s">
        <v>180</v>
      </c>
      <c r="H39" s="97"/>
      <c r="I39" s="95" t="s">
        <v>208</v>
      </c>
      <c r="J39" s="96"/>
      <c r="K39" s="96"/>
      <c r="L39" s="97"/>
      <c r="M39" s="101">
        <v>520976694</v>
      </c>
      <c r="N39" s="96"/>
      <c r="O39" s="97"/>
      <c r="P39" s="101">
        <v>150</v>
      </c>
      <c r="Q39" s="96"/>
      <c r="R39" s="96"/>
      <c r="S39" s="96"/>
      <c r="T39" s="10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2"/>
      <c r="B40" s="114"/>
      <c r="C40" s="119" t="s">
        <v>185</v>
      </c>
      <c r="D40" s="120"/>
      <c r="E40" s="121" t="s">
        <v>186</v>
      </c>
      <c r="F40" s="122"/>
      <c r="G40" s="98"/>
      <c r="H40" s="100"/>
      <c r="I40" s="98"/>
      <c r="J40" s="99"/>
      <c r="K40" s="99"/>
      <c r="L40" s="100"/>
      <c r="M40" s="98"/>
      <c r="N40" s="99"/>
      <c r="O40" s="100"/>
      <c r="P40" s="98"/>
      <c r="Q40" s="99"/>
      <c r="R40" s="99"/>
      <c r="S40" s="99"/>
      <c r="T40" s="10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11">
        <v>9</v>
      </c>
      <c r="B41" s="113">
        <v>9</v>
      </c>
      <c r="C41" s="115" t="s">
        <v>190</v>
      </c>
      <c r="D41" s="116"/>
      <c r="E41" s="90" t="s">
        <v>193</v>
      </c>
      <c r="F41" s="91"/>
      <c r="G41" s="95" t="s">
        <v>180</v>
      </c>
      <c r="H41" s="97"/>
      <c r="I41" s="95" t="s">
        <v>210</v>
      </c>
      <c r="J41" s="96"/>
      <c r="K41" s="96"/>
      <c r="L41" s="97"/>
      <c r="M41" s="101">
        <v>519910272</v>
      </c>
      <c r="N41" s="96"/>
      <c r="O41" s="97"/>
      <c r="P41" s="101">
        <v>145</v>
      </c>
      <c r="Q41" s="96"/>
      <c r="R41" s="96"/>
      <c r="S41" s="96"/>
      <c r="T41" s="10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2"/>
      <c r="B42" s="114"/>
      <c r="C42" s="119" t="s">
        <v>189</v>
      </c>
      <c r="D42" s="120"/>
      <c r="E42" s="121" t="s">
        <v>191</v>
      </c>
      <c r="F42" s="122"/>
      <c r="G42" s="98"/>
      <c r="H42" s="100"/>
      <c r="I42" s="98"/>
      <c r="J42" s="99"/>
      <c r="K42" s="99"/>
      <c r="L42" s="100"/>
      <c r="M42" s="98"/>
      <c r="N42" s="99"/>
      <c r="O42" s="100"/>
      <c r="P42" s="98"/>
      <c r="Q42" s="99"/>
      <c r="R42" s="99"/>
      <c r="S42" s="99"/>
      <c r="T42" s="10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11">
        <v>10</v>
      </c>
      <c r="B43" s="113">
        <v>10</v>
      </c>
      <c r="C43" s="115" t="s">
        <v>190</v>
      </c>
      <c r="D43" s="116"/>
      <c r="E43" s="90" t="s">
        <v>194</v>
      </c>
      <c r="F43" s="91"/>
      <c r="G43" s="95" t="s">
        <v>180</v>
      </c>
      <c r="H43" s="97"/>
      <c r="I43" s="95" t="s">
        <v>210</v>
      </c>
      <c r="J43" s="96"/>
      <c r="K43" s="96"/>
      <c r="L43" s="97"/>
      <c r="M43" s="101">
        <v>519910289</v>
      </c>
      <c r="N43" s="96"/>
      <c r="O43" s="97"/>
      <c r="P43" s="101">
        <v>145</v>
      </c>
      <c r="Q43" s="96"/>
      <c r="R43" s="96"/>
      <c r="S43" s="96"/>
      <c r="T43" s="10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2"/>
      <c r="B44" s="114"/>
      <c r="C44" s="119" t="s">
        <v>189</v>
      </c>
      <c r="D44" s="120"/>
      <c r="E44" s="121" t="s">
        <v>192</v>
      </c>
      <c r="F44" s="122"/>
      <c r="G44" s="98"/>
      <c r="H44" s="100"/>
      <c r="I44" s="98"/>
      <c r="J44" s="99"/>
      <c r="K44" s="99"/>
      <c r="L44" s="100"/>
      <c r="M44" s="98"/>
      <c r="N44" s="99"/>
      <c r="O44" s="100"/>
      <c r="P44" s="98"/>
      <c r="Q44" s="99"/>
      <c r="R44" s="99"/>
      <c r="S44" s="99"/>
      <c r="T44" s="10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11">
        <v>11</v>
      </c>
      <c r="B45" s="113">
        <v>11</v>
      </c>
      <c r="C45" s="115" t="s">
        <v>197</v>
      </c>
      <c r="D45" s="116"/>
      <c r="E45" s="90" t="s">
        <v>198</v>
      </c>
      <c r="F45" s="91"/>
      <c r="G45" s="95" t="s">
        <v>180</v>
      </c>
      <c r="H45" s="97"/>
      <c r="I45" s="95" t="s">
        <v>211</v>
      </c>
      <c r="J45" s="96"/>
      <c r="K45" s="96"/>
      <c r="L45" s="97"/>
      <c r="M45" s="101">
        <v>521904535</v>
      </c>
      <c r="N45" s="96"/>
      <c r="O45" s="97"/>
      <c r="P45" s="101">
        <v>145</v>
      </c>
      <c r="Q45" s="96"/>
      <c r="R45" s="96"/>
      <c r="S45" s="96"/>
      <c r="T45" s="10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2"/>
      <c r="B46" s="114"/>
      <c r="C46" s="119" t="s">
        <v>195</v>
      </c>
      <c r="D46" s="120"/>
      <c r="E46" s="121" t="s">
        <v>196</v>
      </c>
      <c r="F46" s="122"/>
      <c r="G46" s="98"/>
      <c r="H46" s="100"/>
      <c r="I46" s="98"/>
      <c r="J46" s="99"/>
      <c r="K46" s="99"/>
      <c r="L46" s="100"/>
      <c r="M46" s="98"/>
      <c r="N46" s="99"/>
      <c r="O46" s="100"/>
      <c r="P46" s="98"/>
      <c r="Q46" s="99"/>
      <c r="R46" s="99"/>
      <c r="S46" s="99"/>
      <c r="T46" s="103"/>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11">
        <v>12</v>
      </c>
      <c r="B47" s="113">
        <v>12</v>
      </c>
      <c r="C47" s="115" t="s">
        <v>201</v>
      </c>
      <c r="D47" s="116"/>
      <c r="E47" s="90" t="s">
        <v>202</v>
      </c>
      <c r="F47" s="91"/>
      <c r="G47" s="95" t="s">
        <v>203</v>
      </c>
      <c r="H47" s="97"/>
      <c r="I47" s="95" t="s">
        <v>212</v>
      </c>
      <c r="J47" s="96"/>
      <c r="K47" s="96"/>
      <c r="L47" s="97"/>
      <c r="M47" s="101">
        <v>521904559</v>
      </c>
      <c r="N47" s="96"/>
      <c r="O47" s="97"/>
      <c r="P47" s="101">
        <v>145</v>
      </c>
      <c r="Q47" s="96"/>
      <c r="R47" s="96"/>
      <c r="S47" s="96"/>
      <c r="T47" s="10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9"/>
      <c r="B48" s="160"/>
      <c r="C48" s="161" t="s">
        <v>199</v>
      </c>
      <c r="D48" s="162"/>
      <c r="E48" s="163" t="s">
        <v>200</v>
      </c>
      <c r="F48" s="164"/>
      <c r="G48" s="156"/>
      <c r="H48" s="157"/>
      <c r="I48" s="156"/>
      <c r="J48" s="158"/>
      <c r="K48" s="158"/>
      <c r="L48" s="157"/>
      <c r="M48" s="156"/>
      <c r="N48" s="158"/>
      <c r="O48" s="157"/>
      <c r="P48" s="156"/>
      <c r="Q48" s="158"/>
      <c r="R48" s="158"/>
      <c r="S48" s="158"/>
      <c r="T48" s="186"/>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27">
        <v>13</v>
      </c>
      <c r="B49" s="228"/>
      <c r="C49" s="230"/>
      <c r="D49" s="231"/>
      <c r="E49" s="231"/>
      <c r="F49" s="232"/>
      <c r="G49" s="219"/>
      <c r="H49" s="221"/>
      <c r="I49" s="219"/>
      <c r="J49" s="220"/>
      <c r="K49" s="220"/>
      <c r="L49" s="221"/>
      <c r="M49" s="219"/>
      <c r="N49" s="220"/>
      <c r="O49" s="221"/>
      <c r="P49" s="219"/>
      <c r="Q49" s="220"/>
      <c r="R49" s="220"/>
      <c r="S49" s="220"/>
      <c r="T49" s="225"/>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8"/>
      <c r="B50" s="229"/>
      <c r="C50" s="233"/>
      <c r="D50" s="234"/>
      <c r="E50" s="234"/>
      <c r="F50" s="235"/>
      <c r="G50" s="222"/>
      <c r="H50" s="224"/>
      <c r="I50" s="222"/>
      <c r="J50" s="223"/>
      <c r="K50" s="223"/>
      <c r="L50" s="224"/>
      <c r="M50" s="222"/>
      <c r="N50" s="223"/>
      <c r="O50" s="224"/>
      <c r="P50" s="222"/>
      <c r="Q50" s="223"/>
      <c r="R50" s="223"/>
      <c r="S50" s="223"/>
      <c r="T50" s="226"/>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8">
        <v>14</v>
      </c>
      <c r="B51" s="228"/>
      <c r="C51" s="230"/>
      <c r="D51" s="231"/>
      <c r="E51" s="231"/>
      <c r="F51" s="232"/>
      <c r="G51" s="219"/>
      <c r="H51" s="221"/>
      <c r="I51" s="219"/>
      <c r="J51" s="220"/>
      <c r="K51" s="220"/>
      <c r="L51" s="221"/>
      <c r="M51" s="219"/>
      <c r="N51" s="220"/>
      <c r="O51" s="221"/>
      <c r="P51" s="219"/>
      <c r="Q51" s="220"/>
      <c r="R51" s="220"/>
      <c r="S51" s="220"/>
      <c r="T51" s="225"/>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0"/>
      <c r="B52" s="240"/>
      <c r="C52" s="241"/>
      <c r="D52" s="242"/>
      <c r="E52" s="242"/>
      <c r="F52" s="243"/>
      <c r="G52" s="236"/>
      <c r="H52" s="237"/>
      <c r="I52" s="236"/>
      <c r="J52" s="238"/>
      <c r="K52" s="238"/>
      <c r="L52" s="237"/>
      <c r="M52" s="236"/>
      <c r="N52" s="238"/>
      <c r="O52" s="237"/>
      <c r="P52" s="236"/>
      <c r="Q52" s="238"/>
      <c r="R52" s="238"/>
      <c r="S52" s="238"/>
      <c r="T52" s="239"/>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5" t="s">
        <v>102</v>
      </c>
      <c r="B54" s="146"/>
      <c r="C54" s="146"/>
      <c r="D54" s="146"/>
      <c r="E54" s="146"/>
      <c r="F54" s="146"/>
      <c r="G54" s="146"/>
      <c r="H54" s="146"/>
      <c r="I54" s="146"/>
      <c r="J54" s="146"/>
      <c r="K54" s="146"/>
      <c r="L54" s="146"/>
      <c r="M54" s="146"/>
      <c r="N54" s="146"/>
      <c r="O54" s="146"/>
      <c r="P54" s="146"/>
      <c r="Q54" s="146"/>
      <c r="R54" s="146"/>
      <c r="S54" s="146"/>
      <c r="T54" s="147"/>
      <c r="U54" s="2"/>
      <c r="V54" s="175" t="s">
        <v>120</v>
      </c>
      <c r="W54" s="176"/>
      <c r="X54" s="176"/>
      <c r="Y54" s="176"/>
      <c r="Z54" s="176"/>
      <c r="AA54" s="176"/>
      <c r="AB54" s="176"/>
      <c r="AC54" s="176"/>
      <c r="AD54" s="176"/>
      <c r="AE54" s="176"/>
      <c r="AF54" s="177"/>
      <c r="AG54" s="178"/>
      <c r="AH54" s="178"/>
      <c r="AI54" s="178"/>
      <c r="AJ54" s="178"/>
      <c r="AK54" s="1"/>
      <c r="AL54" s="1"/>
      <c r="AM54" s="1"/>
      <c r="AN54" s="1"/>
      <c r="AO54" s="1"/>
      <c r="AP54" s="1"/>
      <c r="AQ54" s="1"/>
      <c r="AR54" s="1"/>
      <c r="AS54" s="1"/>
    </row>
    <row r="55" spans="1:45" ht="87.95" customHeight="1" thickBot="1">
      <c r="A55" s="148" t="s">
        <v>205</v>
      </c>
      <c r="B55" s="149"/>
      <c r="C55" s="149"/>
      <c r="D55" s="149"/>
      <c r="E55" s="149"/>
      <c r="F55" s="149"/>
      <c r="G55" s="149"/>
      <c r="H55" s="149"/>
      <c r="I55" s="149"/>
      <c r="J55" s="149"/>
      <c r="K55" s="149"/>
      <c r="L55" s="149"/>
      <c r="M55" s="149"/>
      <c r="N55" s="149"/>
      <c r="O55" s="149"/>
      <c r="P55" s="149"/>
      <c r="Q55" s="149"/>
      <c r="R55" s="149"/>
      <c r="S55" s="149"/>
      <c r="T55" s="150"/>
      <c r="U55" s="2"/>
      <c r="V55" s="247">
        <f>LEN(A55)</f>
        <v>39</v>
      </c>
      <c r="W55" s="248"/>
      <c r="X55" s="248"/>
      <c r="Y55" s="248"/>
      <c r="Z55" s="248"/>
      <c r="AA55" s="248"/>
      <c r="AB55" s="248"/>
      <c r="AC55" s="248"/>
      <c r="AD55" s="248"/>
      <c r="AE55" s="248"/>
      <c r="AF55" s="249"/>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50" t="s">
        <v>12</v>
      </c>
      <c r="B1" s="250"/>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50"/>
      <c r="B2" s="250"/>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51" t="s">
        <v>19</v>
      </c>
      <c r="B4" s="252"/>
      <c r="C4" s="252"/>
      <c r="D4" s="252"/>
      <c r="E4" s="252"/>
      <c r="F4" s="252"/>
      <c r="G4" s="253"/>
      <c r="H4" s="5" t="s">
        <v>20</v>
      </c>
      <c r="I4" s="5" t="s">
        <v>21</v>
      </c>
      <c r="J4" s="254" t="s">
        <v>70</v>
      </c>
      <c r="K4" s="252"/>
      <c r="L4" s="252"/>
      <c r="M4" s="252"/>
      <c r="N4" s="252"/>
      <c r="O4" s="252"/>
      <c r="P4" s="252"/>
      <c r="Q4" s="253"/>
    </row>
    <row r="5" spans="1:41" ht="72" customHeight="1" thickBot="1">
      <c r="A5" s="255"/>
      <c r="B5" s="256"/>
      <c r="C5" s="256"/>
      <c r="D5" s="256"/>
      <c r="E5" s="256"/>
      <c r="F5" s="256"/>
      <c r="G5" s="257"/>
      <c r="H5" s="9" t="str">
        <f>IF(入力!J3="","",入力!J3)</f>
        <v>男子</v>
      </c>
      <c r="I5" s="9">
        <f>入力!Y25</f>
        <v>12</v>
      </c>
      <c r="J5" s="258"/>
      <c r="K5" s="259"/>
      <c r="L5" s="259"/>
      <c r="M5" s="259"/>
      <c r="N5" s="259"/>
      <c r="O5" s="259"/>
      <c r="P5" s="259"/>
      <c r="Q5" s="260"/>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12001</v>
      </c>
      <c r="B7" s="13" t="str">
        <f>IF(入力!C3="","",入力!C3)</f>
        <v>浦安SVC</v>
      </c>
      <c r="C7" s="13" t="str">
        <f>IF(入力!C2="","",入力!C2)</f>
        <v>ウラヤスエスブイシー</v>
      </c>
      <c r="D7" s="13" t="str">
        <f>IF(入力!AE3="","",入力!AE3)</f>
        <v>北支部</v>
      </c>
      <c r="E7" s="13" t="str">
        <f>IF(入力!J3="","",入力!J3)</f>
        <v>男子</v>
      </c>
      <c r="F7" s="13"/>
      <c r="G7" s="13"/>
      <c r="H7" s="13"/>
      <c r="I7" s="13"/>
      <c r="J7" s="13"/>
      <c r="K7" s="13"/>
      <c r="L7" s="13"/>
      <c r="M7" s="13"/>
      <c r="N7" s="13"/>
      <c r="O7" s="13"/>
      <c r="P7" s="13"/>
      <c r="Q7" s="13"/>
      <c r="R7" s="13" t="str">
        <f>IF(入力!P5="","",入力!P5)</f>
        <v>東西</v>
      </c>
      <c r="S7" s="13" t="str">
        <f>IF(入力!AE5="","",入力!AE5)</f>
        <v>浦安</v>
      </c>
      <c r="T7" s="13"/>
      <c r="U7" s="13" t="str">
        <f>IF(入力!C4="","",入力!C4)</f>
        <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4.25"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小野寺</v>
      </c>
      <c r="D16" s="13" t="str">
        <f>IF(入力!E8="","",入力!E8)</f>
        <v>豊</v>
      </c>
      <c r="E16" s="13" t="str">
        <f>IF(入力!C7="","",入力!C7)</f>
        <v>オノデラ</v>
      </c>
      <c r="F16" s="13" t="str">
        <f>IF(入力!E7="","",入力!E7)</f>
        <v>ユタカ</v>
      </c>
      <c r="G16" s="13">
        <f>IF(入力!G7="","",入力!G7)</f>
        <v>507272173</v>
      </c>
      <c r="H16" s="13">
        <f>IF(入力!J7="","",入力!J7)</f>
        <v>21063</v>
      </c>
      <c r="I16" s="13">
        <f>IF(入力!M7="","",入力!M7)</f>
        <v>330455</v>
      </c>
      <c r="J16" s="13"/>
      <c r="K16" s="13"/>
      <c r="L16" s="13">
        <f>IF(入力!AT7="","",入力!AT7)</f>
        <v>61</v>
      </c>
      <c r="M16" s="13"/>
      <c r="N16" s="13"/>
      <c r="O16" s="13"/>
      <c r="P16" s="13"/>
      <c r="Q16" s="13"/>
      <c r="R16" s="13" t="str">
        <f>IF(入力!R7="","",入力!R7)</f>
        <v>274</v>
      </c>
      <c r="S16" s="13" t="str">
        <f>IF(入力!W7="","",入力!W7)</f>
        <v>0816</v>
      </c>
      <c r="T16" s="13" t="str">
        <f>IF(入力!P8="","",入力!P8)</f>
        <v>千葉県船橋市芝山1-21-15</v>
      </c>
      <c r="U16" s="13" t="str">
        <f>IF(入力!AL7="","",入力!AL7)</f>
        <v>090</v>
      </c>
      <c r="V16" s="13" t="str">
        <f>IF(入力!AK8="","",入力!AK8)</f>
        <v>3559</v>
      </c>
      <c r="W16" s="13" t="str">
        <f>IF(入力!AP8="","",入力!AP8)</f>
        <v>0702</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渡部</v>
      </c>
      <c r="D17" s="13" t="str">
        <f>IF(入力!E10="","",入力!E10)</f>
        <v>淳</v>
      </c>
      <c r="E17" s="13" t="str">
        <f>IF(入力!C9="","",入力!C9)</f>
        <v>ワタナベ</v>
      </c>
      <c r="F17" s="13" t="str">
        <f>IF(入力!E9="","",入力!E9)</f>
        <v>アツシ</v>
      </c>
      <c r="G17" s="13">
        <f>IF(入力!G9="","",入力!G9)</f>
        <v>507252849</v>
      </c>
      <c r="H17" s="13">
        <f>IF(入力!J9="","",入力!J9)</f>
        <v>21064</v>
      </c>
      <c r="I17" s="13" t="str">
        <f>IF(入力!M9="","",入力!M9)</f>
        <v/>
      </c>
      <c r="J17" s="13"/>
      <c r="K17" s="13"/>
      <c r="L17" s="13">
        <f>IF(入力!AT9="","",入力!AT9)</f>
        <v>55</v>
      </c>
      <c r="M17" s="13"/>
      <c r="N17" s="13"/>
      <c r="O17" s="13"/>
      <c r="P17" s="13"/>
      <c r="Q17" s="13"/>
      <c r="R17" s="13" t="str">
        <f>IF(入力!R9="","",入力!R9)</f>
        <v>279</v>
      </c>
      <c r="S17" s="13" t="str">
        <f>IF(入力!W9="","",入力!W9)</f>
        <v>0043</v>
      </c>
      <c r="T17" s="13" t="str">
        <f>IF(入力!P10="","",入力!P10)</f>
        <v>千葉県浦安市富士見3-20-10</v>
      </c>
      <c r="U17" s="13" t="str">
        <f>IF(入力!AL9="","",入力!AL9)</f>
        <v>090</v>
      </c>
      <c r="V17" s="13" t="str">
        <f>IF(入力!AK10="","",入力!AK10)</f>
        <v>7725</v>
      </c>
      <c r="W17" s="13" t="str">
        <f>IF(入力!AP10="","",入力!AP10)</f>
        <v>6235</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小野寺</v>
      </c>
      <c r="D22" s="13" t="str">
        <f>IF(入力!E16="","",入力!E16)</f>
        <v>豊</v>
      </c>
      <c r="E22" s="13" t="str">
        <f>IF(入力!C15="","",入力!C15)</f>
        <v>オノデラ</v>
      </c>
      <c r="F22" s="13" t="str">
        <f>IF(入力!E15="","",入力!E15)</f>
        <v>ユタカ</v>
      </c>
      <c r="G22" s="13"/>
      <c r="H22" s="13"/>
      <c r="I22" s="13"/>
      <c r="J22" s="13"/>
      <c r="K22" s="13"/>
      <c r="L22" s="13">
        <f>IF(入力!AT15="","",入力!AT15)</f>
        <v>61</v>
      </c>
      <c r="M22" s="13"/>
      <c r="N22" s="13" t="str">
        <f>IF(入力!C21="","",入力!C21)</f>
        <v>090</v>
      </c>
      <c r="O22" s="13">
        <f>IF(入力!E21="","",入力!E21)</f>
        <v>3559</v>
      </c>
      <c r="P22" s="13" t="str">
        <f>IF(入力!G21="","",入力!G21)</f>
        <v>0702</v>
      </c>
      <c r="Q22" s="13"/>
      <c r="R22" s="13" t="str">
        <f>IF(入力!R15="","",入力!R15)</f>
        <v>274</v>
      </c>
      <c r="S22" s="13" t="str">
        <f>IF(入力!W15="","",入力!W15)</f>
        <v>0816</v>
      </c>
      <c r="T22" s="13" t="str">
        <f>IF(入力!P16="","",入力!P16)</f>
        <v>千葉県船橋市芝山1-21-15</v>
      </c>
      <c r="U22" s="13" t="str">
        <f>IF(入力!AL15="","",入力!AL15)</f>
        <v>090</v>
      </c>
      <c r="V22" s="13" t="str">
        <f>IF(入力!AK16="","",入力!AK16)</f>
        <v>3559</v>
      </c>
      <c r="W22" s="13" t="str">
        <f>IF(入力!AP16="","",入力!AP16)</f>
        <v>0702</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小野寺</v>
      </c>
      <c r="D23" s="13" t="str">
        <f>IF(入力!$E$14="","",入力!$E$14)</f>
        <v>豊</v>
      </c>
      <c r="E23" s="13" t="str">
        <f>IF(入力!$C$13="","",入力!$C$13)</f>
        <v>オノデラ</v>
      </c>
      <c r="F23" s="13" t="str">
        <f>IF(入力!$E$13="","",入力!$E$13)</f>
        <v>ユタカ</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舘野</v>
      </c>
      <c r="D24" s="54" t="str">
        <f>VLOOKUP($B$51,$A$53:$F$352,4)</f>
        <v>汰雅</v>
      </c>
      <c r="E24" s="54" t="str">
        <f>VLOOKUP($B$51,$A$53:$F$352,5)</f>
        <v>タテノ</v>
      </c>
      <c r="F24" s="54" t="str">
        <f>VLOOKUP($B$51,$A$53:$F$352,6)</f>
        <v>タイガ</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4.25"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4.25"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IF(入力!B25="","",入力!B25)</f>
        <v>1</v>
      </c>
      <c r="C53" s="13" t="str">
        <f>IF(入力!C26="","",入力!C26)</f>
        <v>舘野</v>
      </c>
      <c r="D53" s="13" t="str">
        <f>IF(入力!E26="","",入力!E26)</f>
        <v>汰雅</v>
      </c>
      <c r="E53" s="13" t="str">
        <f>IF(入力!C25="","",入力!C25)</f>
        <v>タテノ</v>
      </c>
      <c r="F53" s="13" t="str">
        <f>IF(入力!E25="","",入力!E25)</f>
        <v>タイガ</v>
      </c>
      <c r="G53" s="13">
        <f>IF(入力!M25="","",入力!M25)</f>
        <v>520976663</v>
      </c>
      <c r="H53" s="13" t="str">
        <f>IF(入力!I25="","",入力!I25)</f>
        <v>千葉県浦安市立富岡小学校</v>
      </c>
      <c r="I53" s="13" t="str">
        <f>IF(入力!G25="","",入力!G25)</f>
        <v>６年生</v>
      </c>
      <c r="J53" s="13">
        <f>IF(入力!P25="","",入力!P25)</f>
        <v>165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高橋</v>
      </c>
      <c r="D54" s="13" t="str">
        <f>IF(入力!E28="","",入力!E28)</f>
        <v>陽平</v>
      </c>
      <c r="E54" s="13" t="str">
        <f>IF(入力!C27="","",入力!C27)</f>
        <v>タカハシ</v>
      </c>
      <c r="F54" s="13" t="str">
        <f>IF(入力!E27="","",入力!E27)</f>
        <v>ヨウヘイ</v>
      </c>
      <c r="G54" s="13">
        <f>IF(入力!M27="","",入力!M27)</f>
        <v>520976441</v>
      </c>
      <c r="H54" s="13" t="str">
        <f>IF(入力!I27="","",入力!I27)</f>
        <v>千葉県浦安市立富岡小学校</v>
      </c>
      <c r="I54" s="13" t="str">
        <f>IF(入力!G27="","",入力!G27)</f>
        <v>６年生</v>
      </c>
      <c r="J54" s="13">
        <f>IF(入力!P27="","",入力!P27)</f>
        <v>155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豊田</v>
      </c>
      <c r="D55" s="13" t="str">
        <f>IF(入力!E30="","",入力!E30)</f>
        <v>翔一</v>
      </c>
      <c r="E55" s="13" t="str">
        <f>IF(入力!C29="","",入力!C29)</f>
        <v>トヨタ</v>
      </c>
      <c r="F55" s="13" t="str">
        <f>IF(入力!E29="","",入力!E29)</f>
        <v>ショウイチ</v>
      </c>
      <c r="G55" s="13">
        <f>IF(入力!M29="","",入力!M29)</f>
        <v>521904528</v>
      </c>
      <c r="H55" s="13" t="str">
        <f>IF(入力!I29="","",入力!I29)</f>
        <v>千葉県浦安市立富岡小学校</v>
      </c>
      <c r="I55" s="13" t="str">
        <f>IF(入力!G29="","",入力!G29)</f>
        <v>６年生</v>
      </c>
      <c r="J55" s="13">
        <f>IF(入力!P29="","",入力!P29)</f>
        <v>156</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小河</v>
      </c>
      <c r="D56" s="13" t="str">
        <f>IF(入力!E32="","",入力!E32)</f>
        <v>優羽</v>
      </c>
      <c r="E56" s="13" t="str">
        <f>IF(入力!C31="","",入力!C31)</f>
        <v>オガワ</v>
      </c>
      <c r="F56" s="13" t="str">
        <f>IF(入力!E31="","",入力!E31)</f>
        <v>ユウワ</v>
      </c>
      <c r="G56" s="13">
        <f>IF(入力!M31="","",入力!M31)</f>
        <v>522060759</v>
      </c>
      <c r="H56" s="13" t="str">
        <f>IF(入力!I31="","",入力!I31)</f>
        <v>千葉県浦安市立舞浜小学校</v>
      </c>
      <c r="I56" s="13" t="str">
        <f>IF(入力!G31="","",入力!G31)</f>
        <v>６年生</v>
      </c>
      <c r="J56" s="13">
        <f>IF(入力!P31="","",入力!P31)</f>
        <v>153</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髙瀬</v>
      </c>
      <c r="D57" s="13" t="str">
        <f>IF(入力!E34="","",入力!E34)</f>
        <v>颯太</v>
      </c>
      <c r="E57" s="13" t="str">
        <f>IF(入力!C33="","",入力!C33)</f>
        <v>タカセ</v>
      </c>
      <c r="F57" s="13" t="str">
        <f>IF(入力!E33="","",入力!E33)</f>
        <v>フウタ</v>
      </c>
      <c r="G57" s="13">
        <f>IF(入力!M33="","",入力!M33)</f>
        <v>521904504</v>
      </c>
      <c r="H57" s="13" t="str">
        <f>IF(入力!I33="","",入力!I33)</f>
        <v>千葉県浦安市立高州北小学校</v>
      </c>
      <c r="I57" s="13" t="str">
        <f>IF(入力!G33="","",入力!G33)</f>
        <v>６年生</v>
      </c>
      <c r="J57" s="13">
        <f>IF(入力!P33="","",入力!P33)</f>
        <v>150</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泉澤</v>
      </c>
      <c r="D58" s="13" t="str">
        <f>IF(入力!E36="","",入力!E36)</f>
        <v>柊太</v>
      </c>
      <c r="E58" s="13" t="str">
        <f>IF(入力!C35="","",入力!C35)</f>
        <v>イズミサワ</v>
      </c>
      <c r="F58" s="13" t="str">
        <f>IF(入力!E35="","",入力!E35)</f>
        <v>トウタ</v>
      </c>
      <c r="G58" s="13">
        <f>IF(入力!M35="","",入力!M35)</f>
        <v>520976687</v>
      </c>
      <c r="H58" s="13" t="str">
        <f>IF(入力!I35="","",入力!I35)</f>
        <v>千葉県浦安市立東野小学校</v>
      </c>
      <c r="I58" s="13" t="str">
        <f>IF(入力!G35="","",入力!G35)</f>
        <v>５年生</v>
      </c>
      <c r="J58" s="13">
        <f>IF(入力!P35="","",入力!P35)</f>
        <v>148</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福村</v>
      </c>
      <c r="D59" s="13" t="str">
        <f>IF(入力!E38="","",入力!E38)</f>
        <v>陽人</v>
      </c>
      <c r="E59" s="13" t="str">
        <f>IF(入力!C37="","",入力!C37)</f>
        <v>フクムラ</v>
      </c>
      <c r="F59" s="13" t="str">
        <f>IF(入力!E37="","",入力!E37)</f>
        <v>ハルト</v>
      </c>
      <c r="G59" s="13">
        <f>IF(入力!M37="","",入力!M37)</f>
        <v>521904542</v>
      </c>
      <c r="H59" s="13" t="str">
        <f>IF(入力!I37="","",入力!I37)</f>
        <v>千葉県浦安市立南小学校</v>
      </c>
      <c r="I59" s="13" t="str">
        <f>IF(入力!G37="","",入力!G37)</f>
        <v>５年生</v>
      </c>
      <c r="J59" s="13">
        <f>IF(入力!P37="","",入力!P37)</f>
        <v>147</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田久保</v>
      </c>
      <c r="D60" s="13" t="str">
        <f>IF(入力!E40="","",入力!E40)</f>
        <v>直哉</v>
      </c>
      <c r="E60" s="13" t="str">
        <f>IF(入力!C39="","",入力!C39)</f>
        <v>タクボ</v>
      </c>
      <c r="F60" s="13" t="str">
        <f>IF(入力!E39="","",入力!E39)</f>
        <v>ナオヤ</v>
      </c>
      <c r="G60" s="13">
        <f>IF(入力!M39="","",入力!M39)</f>
        <v>520976694</v>
      </c>
      <c r="H60" s="13" t="str">
        <f>IF(入力!I39="","",入力!I39)</f>
        <v>千葉県浦安市立舞浜小学校</v>
      </c>
      <c r="I60" s="13" t="str">
        <f>IF(入力!G39="","",入力!G39)</f>
        <v>５年生</v>
      </c>
      <c r="J60" s="13">
        <f>IF(入力!P39="","",入力!P39)</f>
        <v>150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品川</v>
      </c>
      <c r="D61" s="13" t="str">
        <f>IF(入力!E42="","",入力!E42)</f>
        <v>拓海</v>
      </c>
      <c r="E61" s="13" t="str">
        <f>IF(入力!C41="","",入力!C41)</f>
        <v>シナガワ</v>
      </c>
      <c r="F61" s="13" t="str">
        <f>IF(入力!E41="","",入力!E41)</f>
        <v>タクミ</v>
      </c>
      <c r="G61" s="13">
        <f>IF(入力!M41="","",入力!M41)</f>
        <v>519910272</v>
      </c>
      <c r="H61" s="13" t="str">
        <f>IF(入力!I41="","",入力!I41)</f>
        <v>千葉県浦安市立東野小学校</v>
      </c>
      <c r="I61" s="13" t="str">
        <f>IF(入力!G41="","",入力!G41)</f>
        <v>５年生</v>
      </c>
      <c r="J61" s="13">
        <f>IF(入力!P41="","",入力!P41)</f>
        <v>145</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品川</v>
      </c>
      <c r="D62" s="13" t="str">
        <f>IF(入力!E44="","",入力!E44)</f>
        <v>介杜</v>
      </c>
      <c r="E62" s="13" t="str">
        <f>IF(入力!C43="","",入力!C43)</f>
        <v>シナガワ</v>
      </c>
      <c r="F62" s="13" t="str">
        <f>IF(入力!E43="","",入力!E43)</f>
        <v>カイト</v>
      </c>
      <c r="G62" s="13">
        <f>IF(入力!M43="","",入力!M43)</f>
        <v>519910289</v>
      </c>
      <c r="H62" s="13" t="str">
        <f>IF(入力!I43="","",入力!I43)</f>
        <v>千葉県浦安市立東野小学校</v>
      </c>
      <c r="I62" s="13" t="str">
        <f>IF(入力!G43="","",入力!G43)</f>
        <v>５年生</v>
      </c>
      <c r="J62" s="13">
        <f>IF(入力!P43="","",入力!P43)</f>
        <v>145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北村</v>
      </c>
      <c r="D63" s="13" t="str">
        <f>IF(入力!E46="","",入力!E46)</f>
        <v>悠護</v>
      </c>
      <c r="E63" s="13" t="str">
        <f>IF(入力!C45="","",入力!C45)</f>
        <v>キタムラ</v>
      </c>
      <c r="F63" s="13" t="str">
        <f>IF(入力!E45="","",入力!E45)</f>
        <v>ユウゴ</v>
      </c>
      <c r="G63" s="13">
        <f>IF(入力!M45="","",入力!M45)</f>
        <v>521904535</v>
      </c>
      <c r="H63" s="13" t="str">
        <f>IF(入力!I45="","",入力!I45)</f>
        <v>千葉県浦安市立南小学校</v>
      </c>
      <c r="I63" s="13" t="str">
        <f>IF(入力!G45="","",入力!G45)</f>
        <v>５年生</v>
      </c>
      <c r="J63" s="13">
        <f>IF(入力!P45="","",入力!P45)</f>
        <v>145</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市東</v>
      </c>
      <c r="D64" s="13" t="str">
        <f>IF(入力!E48="","",入力!E48)</f>
        <v>禄</v>
      </c>
      <c r="E64" s="13" t="str">
        <f>IF(入力!C47="","",入力!C47)</f>
        <v>シトウ</v>
      </c>
      <c r="F64" s="13" t="str">
        <f>IF(入力!E47="","",入力!E47)</f>
        <v>ロク</v>
      </c>
      <c r="G64" s="13">
        <f>IF(入力!M47="","",入力!M47)</f>
        <v>521904559</v>
      </c>
      <c r="H64" s="13" t="str">
        <f>IF(入力!I47="","",入力!I47)</f>
        <v>千葉県浦安市立日の出小学校</v>
      </c>
      <c r="I64" s="13" t="str">
        <f>IF(入力!G47="","",入力!G47)</f>
        <v>４年生</v>
      </c>
      <c r="J64" s="13">
        <f>IF(入力!P47="","",入力!P47)</f>
        <v>145</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user</cp:lastModifiedBy>
  <cp:lastPrinted>2016-05-09T15:17:35Z</cp:lastPrinted>
  <dcterms:created xsi:type="dcterms:W3CDTF">2014-04-05T09:56:00Z</dcterms:created>
  <dcterms:modified xsi:type="dcterms:W3CDTF">2022-05-16T23:53:05Z</dcterms:modified>
</cp:coreProperties>
</file>