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バレー関係\SVC\2023全国県大会エントリー\"/>
    </mc:Choice>
  </mc:AlternateContent>
  <xr:revisionPtr revIDLastSave="0" documentId="13_ncr:1_{FB472FED-9404-4B70-8405-531683C3153C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<sst xmlns="http://schemas.openxmlformats.org/spreadsheetml/2006/main" count="285" uniqueCount="215">
  <si>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</si>
  <si>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</si>
  <si>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</si>
  <si>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</si>
  <si>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</si>
  <si>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</si>
  <si>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</si>
  <si>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</si>
  <si>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</si>
  <si>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</si>
  <si>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</si>
  <si>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</si>
  <si>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</si>
  <si>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</si>
  <si>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</si>
  <si>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</si>
  <si>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</si>
  <si>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</si>
  <si>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</si>
  <si>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</si>
  <si>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</si>
  <si>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</si>
  <si>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</si>
  <si>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</si>
  <si>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</si>
  <si>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</si>
  <si>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</si>
  <si>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</si>
  <si>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</si>
  <si>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</si>
  <si>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</si>
  <si>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</si>
  <si>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</si>
  <si>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</si>
  <si>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</si>
  <si>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</si>
  <si>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</si>
  <si>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</si>
  <si>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</si>
  <si>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</si>
  <si>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</si>
  <si>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</si>
  <si>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</si>
  <si>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</si>
  <si>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</si>
  <si>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</si>
  <si>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</si>
  <si>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</si>
  <si>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</si>
  <si>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</si>
  <si>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</si>
  <si>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</si>
  <si>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</si>
  <si>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</si>
  <si>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</si>
  <si>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</si>
  <si>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</si>
  <si>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</si>
  <si>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</si>
  <si>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</si>
  <si>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</si>
  <si>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</si>
  <si>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</si>
  <si>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</si>
  <si>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</si>
  <si>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</si>
  <si>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</si>
  <si>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</si>
  <si>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</si>
  <si>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</si>
  <si>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</si>
  <si>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</si>
  <si>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</si>
  <si>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</si>
  <si>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</si>
  <si>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</si>
  <si>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</si>
  <si>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</si>
  <si>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</si>
  <si>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</si>
  <si>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</si>
  <si>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</si>
  <si>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</si>
  <si>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</si>
  <si>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</si>
  <si>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</si>
  <si>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</si>
  <si>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</si>
  <si>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</si>
  <si>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</si>
  <si>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</si>
  <si>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</si>
  <si>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</si>
  <si>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</si>
  <si>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</si>
  <si>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</si>
  <si>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</si>
  <si>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</si>
  <si>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</si>
  <si>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</si>
  <si>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</si>
  <si>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</si>
  <si>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</si>
  <si>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</si>
  <si>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</si>
  <si>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</si>
  <si>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</si>
  <si>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</si>
  <si>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</si>
  <si>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</si>
  <si>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</si>
  <si>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</si>
  <si>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</si>
  <si>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</si>
  <si>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</si>
  <si>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</si>
  <si>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</si>
  <si>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</si>
  <si>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</si>
  <si>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</si>
  <si>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</si>
  <si>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</si>
  <si>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</si>
  <si>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</si>
  <si>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</si>
  <si>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</si>
  <si>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</si>
  <si>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</si>
  <si>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</si>
  <si>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</si>
  <si>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</si>
  <si>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</si>
  <si>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ウラヤスエスブイシー</t>
    <phoneticPr fontId="2"/>
  </si>
  <si>
    <r>
      <rPr>
        <sz val="16"/>
        <color rgb="FF000000"/>
        <rFont val="游ゴシック"/>
        <family val="2"/>
        <charset val="128"/>
      </rPr>
      <t>浦安</t>
    </r>
    <r>
      <rPr>
        <sz val="16"/>
        <color indexed="8"/>
        <rFont val="Calibri"/>
        <family val="2"/>
      </rPr>
      <t>SVC</t>
    </r>
    <phoneticPr fontId="2"/>
  </si>
  <si>
    <t>浦安市</t>
    <phoneticPr fontId="2"/>
  </si>
  <si>
    <t>東西</t>
    <phoneticPr fontId="2"/>
  </si>
  <si>
    <t>浦安</t>
    <phoneticPr fontId="2"/>
  </si>
  <si>
    <t>オノデラ</t>
    <phoneticPr fontId="2"/>
  </si>
  <si>
    <t>ユタカ</t>
    <phoneticPr fontId="2"/>
  </si>
  <si>
    <t>小野寺</t>
    <phoneticPr fontId="2"/>
  </si>
  <si>
    <t>豊</t>
    <phoneticPr fontId="2"/>
  </si>
  <si>
    <t>ワタナベ</t>
    <phoneticPr fontId="2"/>
  </si>
  <si>
    <t>アツシ</t>
    <phoneticPr fontId="2"/>
  </si>
  <si>
    <t>渡部</t>
    <phoneticPr fontId="2"/>
  </si>
  <si>
    <t>淳</t>
    <phoneticPr fontId="2"/>
  </si>
  <si>
    <t>千葉県船橋市芝山1-21-15</t>
    <phoneticPr fontId="2"/>
  </si>
  <si>
    <t>千葉県浦安市富士見3-20-10</t>
    <phoneticPr fontId="2"/>
  </si>
  <si>
    <t>274</t>
    <phoneticPr fontId="2"/>
  </si>
  <si>
    <t>0816</t>
    <phoneticPr fontId="2"/>
  </si>
  <si>
    <t>090</t>
    <phoneticPr fontId="2"/>
  </si>
  <si>
    <t>3559</t>
    <phoneticPr fontId="2"/>
  </si>
  <si>
    <t>0702</t>
    <phoneticPr fontId="2"/>
  </si>
  <si>
    <t>279</t>
    <phoneticPr fontId="2"/>
  </si>
  <si>
    <t>0043</t>
    <phoneticPr fontId="2"/>
  </si>
  <si>
    <t>7725</t>
    <phoneticPr fontId="2"/>
  </si>
  <si>
    <t>6235</t>
    <phoneticPr fontId="2"/>
  </si>
  <si>
    <t>イズミサワ</t>
    <phoneticPr fontId="2"/>
  </si>
  <si>
    <t>トウタ</t>
    <phoneticPr fontId="2"/>
  </si>
  <si>
    <t>５年生</t>
    <phoneticPr fontId="2"/>
  </si>
  <si>
    <t>泉澤</t>
    <phoneticPr fontId="2"/>
  </si>
  <si>
    <t>柊太</t>
    <phoneticPr fontId="2"/>
  </si>
  <si>
    <t>フクムラ</t>
    <phoneticPr fontId="2"/>
  </si>
  <si>
    <t>ハルト</t>
    <phoneticPr fontId="2"/>
  </si>
  <si>
    <t>福村</t>
    <phoneticPr fontId="2"/>
  </si>
  <si>
    <t>陽人</t>
    <phoneticPr fontId="2"/>
  </si>
  <si>
    <t>タクボ</t>
    <phoneticPr fontId="2"/>
  </si>
  <si>
    <t>ナオヤ</t>
    <phoneticPr fontId="2"/>
  </si>
  <si>
    <t>田久保</t>
    <phoneticPr fontId="2"/>
  </si>
  <si>
    <t>直哉</t>
    <phoneticPr fontId="2"/>
  </si>
  <si>
    <t>シナガワ</t>
    <phoneticPr fontId="2"/>
  </si>
  <si>
    <t>品川</t>
    <phoneticPr fontId="2"/>
  </si>
  <si>
    <t>カイト</t>
    <phoneticPr fontId="2"/>
  </si>
  <si>
    <t>介杜</t>
    <phoneticPr fontId="2"/>
  </si>
  <si>
    <t>キタムラ</t>
    <phoneticPr fontId="2"/>
  </si>
  <si>
    <t>ユウゴ</t>
    <phoneticPr fontId="2"/>
  </si>
  <si>
    <t>北村</t>
    <phoneticPr fontId="2"/>
  </si>
  <si>
    <t>悠護</t>
    <phoneticPr fontId="2"/>
  </si>
  <si>
    <t>シトウ</t>
    <phoneticPr fontId="2"/>
  </si>
  <si>
    <t>ロク</t>
    <phoneticPr fontId="2"/>
  </si>
  <si>
    <t>市東</t>
    <phoneticPr fontId="2"/>
  </si>
  <si>
    <t>禄</t>
    <phoneticPr fontId="2"/>
  </si>
  <si>
    <t>松島</t>
    <phoneticPr fontId="2"/>
  </si>
  <si>
    <t>夏生</t>
    <phoneticPr fontId="2"/>
  </si>
  <si>
    <t>マツシマ</t>
    <phoneticPr fontId="2"/>
  </si>
  <si>
    <t>ナツキ</t>
    <phoneticPr fontId="2"/>
  </si>
  <si>
    <t>６年生</t>
    <rPh sb="1" eb="3">
      <t>ネンセイ</t>
    </rPh>
    <phoneticPr fontId="2"/>
  </si>
  <si>
    <t>飛雅</t>
    <phoneticPr fontId="2"/>
  </si>
  <si>
    <t>崇成</t>
    <phoneticPr fontId="2"/>
  </si>
  <si>
    <t>怜</t>
    <phoneticPr fontId="2"/>
  </si>
  <si>
    <t>矢野</t>
    <phoneticPr fontId="2"/>
  </si>
  <si>
    <t>正真</t>
    <phoneticPr fontId="2"/>
  </si>
  <si>
    <t>首藤</t>
    <phoneticPr fontId="2"/>
  </si>
  <si>
    <t>齋藤</t>
    <phoneticPr fontId="2"/>
  </si>
  <si>
    <t>市東</t>
    <phoneticPr fontId="2"/>
  </si>
  <si>
    <t>シュトウ</t>
    <phoneticPr fontId="2"/>
  </si>
  <si>
    <t>ヒュウガ</t>
    <phoneticPr fontId="2"/>
  </si>
  <si>
    <t>サイトウ</t>
    <phoneticPr fontId="2"/>
  </si>
  <si>
    <t>ソウセイ</t>
    <phoneticPr fontId="2"/>
  </si>
  <si>
    <t>シトウ</t>
    <phoneticPr fontId="2"/>
  </si>
  <si>
    <t>レイ</t>
    <phoneticPr fontId="2"/>
  </si>
  <si>
    <t>ヤノ</t>
    <phoneticPr fontId="2"/>
  </si>
  <si>
    <t>ショウマ</t>
    <phoneticPr fontId="2"/>
  </si>
  <si>
    <t>浦安市立東野小学校</t>
    <phoneticPr fontId="2"/>
  </si>
  <si>
    <t>浦安市立南小学校</t>
    <phoneticPr fontId="2"/>
  </si>
  <si>
    <t>浦安市立舞浜小学校</t>
    <phoneticPr fontId="2"/>
  </si>
  <si>
    <t>浦安市立日の出小学校</t>
    <phoneticPr fontId="2"/>
  </si>
  <si>
    <t>4年生</t>
    <phoneticPr fontId="2"/>
  </si>
  <si>
    <r>
      <rPr>
        <sz val="11"/>
        <color rgb="FF000000"/>
        <rFont val="Calibri"/>
        <family val="3"/>
      </rPr>
      <t>3</t>
    </r>
    <r>
      <rPr>
        <sz val="11"/>
        <color rgb="FF000000"/>
        <rFont val="ＭＳ ゴシック"/>
        <family val="3"/>
        <charset val="128"/>
      </rPr>
      <t>年生</t>
    </r>
    <phoneticPr fontId="2"/>
  </si>
  <si>
    <r>
      <rPr>
        <sz val="11"/>
        <color rgb="FF000000"/>
        <rFont val="Calibri"/>
        <family val="3"/>
      </rPr>
      <t>2</t>
    </r>
    <r>
      <rPr>
        <sz val="11"/>
        <color rgb="FF000000"/>
        <rFont val="ＭＳ ゴシック"/>
        <family val="3"/>
        <charset val="128"/>
      </rPr>
      <t>年生</t>
    </r>
    <phoneticPr fontId="2"/>
  </si>
  <si>
    <t>浦安市高洲北小学校</t>
    <phoneticPr fontId="2"/>
  </si>
  <si>
    <t>浦安市舞浜小学校</t>
    <phoneticPr fontId="2"/>
  </si>
  <si>
    <t>浦安市東小学校</t>
    <phoneticPr fontId="2"/>
  </si>
  <si>
    <t>浦安市日の出小学校</t>
    <phoneticPr fontId="2"/>
  </si>
  <si>
    <t>浦安市北部小学校</t>
    <phoneticPr fontId="2"/>
  </si>
  <si>
    <t>心を一つに全力を尽くします。</t>
    <rPh sb="0" eb="1">
      <t>ココロ</t>
    </rPh>
    <rPh sb="2" eb="3">
      <t>ヒト</t>
    </rPh>
    <rPh sb="5" eb="7">
      <t>ゼンリョク</t>
    </rPh>
    <rPh sb="8" eb="9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</si>
</sst>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Calibri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82F70A5-434F-4519-B41E-F80D8AF1F6DC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B73D669F-CDBB-469F-AF36-3F36998FBC7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0" t="s">
        <v>121</v>
      </c>
      <c r="B2" s="181"/>
      <c r="C2" s="182" t="s">
        <v>132</v>
      </c>
      <c r="D2" s="183"/>
      <c r="E2" s="183"/>
      <c r="F2" s="183"/>
      <c r="G2" s="183"/>
      <c r="H2" s="183"/>
      <c r="I2" s="184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5" t="s">
        <v>122</v>
      </c>
      <c r="B3" s="186"/>
      <c r="C3" s="187" t="s">
        <v>133</v>
      </c>
      <c r="D3" s="188"/>
      <c r="E3" s="188"/>
      <c r="F3" s="188"/>
      <c r="G3" s="188"/>
      <c r="H3" s="188"/>
      <c r="I3" s="189"/>
      <c r="J3" s="59" t="s">
        <v>90</v>
      </c>
      <c r="K3" s="60"/>
      <c r="L3" s="60"/>
      <c r="M3" s="60"/>
      <c r="N3" s="60"/>
      <c r="O3" s="61"/>
      <c r="P3" s="177" t="s">
        <v>134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111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12001</v>
      </c>
      <c r="K5" s="118"/>
      <c r="L5" s="118"/>
      <c r="M5" s="118"/>
      <c r="N5" s="118"/>
      <c r="O5" s="118"/>
      <c r="P5" s="168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5" t="s">
        <v>107</v>
      </c>
      <c r="D6" s="196"/>
      <c r="E6" s="172" t="s">
        <v>108</v>
      </c>
      <c r="F6" s="17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4" t="s">
        <v>124</v>
      </c>
    </row>
    <row r="7" spans="1:51" ht="13.5" customHeight="1">
      <c r="A7" s="75"/>
      <c r="B7" s="76"/>
      <c r="C7" s="106" t="s">
        <v>137</v>
      </c>
      <c r="D7" s="86"/>
      <c r="E7" s="86" t="s">
        <v>138</v>
      </c>
      <c r="F7" s="87"/>
      <c r="G7" s="68">
        <v>507272173</v>
      </c>
      <c r="H7" s="68"/>
      <c r="I7" s="68"/>
      <c r="J7" s="68">
        <v>21063</v>
      </c>
      <c r="K7" s="68"/>
      <c r="L7" s="68"/>
      <c r="M7" s="68">
        <v>330455</v>
      </c>
      <c r="N7" s="68"/>
      <c r="O7" s="68"/>
      <c r="P7" s="65" t="s">
        <v>7</v>
      </c>
      <c r="Q7" s="66"/>
      <c r="R7" s="84" t="s">
        <v>147</v>
      </c>
      <c r="S7" s="84"/>
      <c r="T7" s="84"/>
      <c r="U7" s="84"/>
      <c r="V7" s="27" t="s">
        <v>8</v>
      </c>
      <c r="W7" s="83" t="s">
        <v>148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9" t="s">
        <v>149</v>
      </c>
      <c r="AM7" s="119"/>
      <c r="AN7" s="119"/>
      <c r="AO7" s="119"/>
      <c r="AP7" s="119"/>
      <c r="AQ7" s="119"/>
      <c r="AR7" s="119"/>
      <c r="AS7" s="36" t="s">
        <v>10</v>
      </c>
      <c r="AT7" s="222">
        <v>62</v>
      </c>
    </row>
    <row r="8" spans="1:51" ht="18" customHeight="1">
      <c r="A8" s="75"/>
      <c r="B8" s="76"/>
      <c r="C8" s="108" t="s">
        <v>139</v>
      </c>
      <c r="D8" s="109"/>
      <c r="E8" s="109" t="s">
        <v>140</v>
      </c>
      <c r="F8" s="110"/>
      <c r="G8" s="68"/>
      <c r="H8" s="68"/>
      <c r="I8" s="68"/>
      <c r="J8" s="68"/>
      <c r="K8" s="68"/>
      <c r="L8" s="68"/>
      <c r="M8" s="68"/>
      <c r="N8" s="68"/>
      <c r="O8" s="68"/>
      <c r="P8" s="120" t="s">
        <v>145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150</v>
      </c>
      <c r="AL8" s="123"/>
      <c r="AM8" s="123"/>
      <c r="AN8" s="123"/>
      <c r="AO8" s="37" t="s">
        <v>11</v>
      </c>
      <c r="AP8" s="123" t="s">
        <v>151</v>
      </c>
      <c r="AQ8" s="123"/>
      <c r="AR8" s="123"/>
      <c r="AS8" s="124"/>
      <c r="AT8" s="222"/>
    </row>
    <row r="9" spans="1:51" ht="14.45" customHeight="1">
      <c r="A9" s="75" t="s">
        <v>82</v>
      </c>
      <c r="B9" s="76"/>
      <c r="C9" s="106" t="s">
        <v>141</v>
      </c>
      <c r="D9" s="86"/>
      <c r="E9" s="86" t="s">
        <v>142</v>
      </c>
      <c r="F9" s="87"/>
      <c r="G9" s="68">
        <v>507252849</v>
      </c>
      <c r="H9" s="68"/>
      <c r="I9" s="68"/>
      <c r="J9" s="68">
        <v>21064</v>
      </c>
      <c r="K9" s="68"/>
      <c r="L9" s="68"/>
      <c r="M9" s="68"/>
      <c r="N9" s="68"/>
      <c r="O9" s="68"/>
      <c r="P9" s="65" t="s">
        <v>7</v>
      </c>
      <c r="Q9" s="66"/>
      <c r="R9" s="84" t="s">
        <v>152</v>
      </c>
      <c r="S9" s="84"/>
      <c r="T9" s="84"/>
      <c r="U9" s="84"/>
      <c r="V9" s="27" t="s">
        <v>8</v>
      </c>
      <c r="W9" s="83" t="s">
        <v>153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9" t="s">
        <v>149</v>
      </c>
      <c r="AM9" s="119"/>
      <c r="AN9" s="119"/>
      <c r="AO9" s="119"/>
      <c r="AP9" s="119"/>
      <c r="AQ9" s="119"/>
      <c r="AR9" s="119"/>
      <c r="AS9" s="36" t="s">
        <v>126</v>
      </c>
      <c r="AT9" s="223">
        <v>56</v>
      </c>
    </row>
    <row r="10" spans="1:51" ht="18" customHeight="1">
      <c r="A10" s="75"/>
      <c r="B10" s="76"/>
      <c r="C10" s="108" t="s">
        <v>143</v>
      </c>
      <c r="D10" s="109"/>
      <c r="E10" s="109" t="s">
        <v>144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146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4"/>
      <c r="AK10" s="122" t="s">
        <v>154</v>
      </c>
      <c r="AL10" s="123"/>
      <c r="AM10" s="123"/>
      <c r="AN10" s="123"/>
      <c r="AO10" s="37" t="s">
        <v>127</v>
      </c>
      <c r="AP10" s="123" t="s">
        <v>155</v>
      </c>
      <c r="AQ10" s="123"/>
      <c r="AR10" s="123"/>
      <c r="AS10" s="124"/>
      <c r="AT10" s="223"/>
    </row>
    <row r="11" spans="1:51" ht="14.45" customHeight="1">
      <c r="A11" s="75" t="s">
        <v>83</v>
      </c>
      <c r="B11" s="76"/>
      <c r="C11" s="106"/>
      <c r="D11" s="86"/>
      <c r="E11" s="86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/>
      <c r="AM11" s="119"/>
      <c r="AN11" s="119"/>
      <c r="AO11" s="119"/>
      <c r="AP11" s="119"/>
      <c r="AQ11" s="119"/>
      <c r="AR11" s="119"/>
      <c r="AS11" s="36" t="s">
        <v>126</v>
      </c>
      <c r="AT11" s="223"/>
    </row>
    <row r="12" spans="1:51" ht="18" customHeight="1">
      <c r="A12" s="75"/>
      <c r="B12" s="76"/>
      <c r="C12" s="108"/>
      <c r="D12" s="109"/>
      <c r="E12" s="109"/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4"/>
      <c r="AK12" s="122"/>
      <c r="AL12" s="123"/>
      <c r="AM12" s="123"/>
      <c r="AN12" s="123"/>
      <c r="AO12" s="37" t="s">
        <v>127</v>
      </c>
      <c r="AP12" s="123"/>
      <c r="AQ12" s="123"/>
      <c r="AR12" s="123"/>
      <c r="AS12" s="124"/>
      <c r="AT12" s="223"/>
    </row>
    <row r="13" spans="1:51" ht="15" customHeight="1">
      <c r="A13" s="75" t="s">
        <v>84</v>
      </c>
      <c r="B13" s="76"/>
      <c r="C13" s="106" t="s">
        <v>137</v>
      </c>
      <c r="D13" s="86"/>
      <c r="E13" s="86" t="s">
        <v>138</v>
      </c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224"/>
    </row>
    <row r="14" spans="1:51" ht="18" customHeight="1">
      <c r="A14" s="75"/>
      <c r="B14" s="76"/>
      <c r="C14" s="108" t="s">
        <v>139</v>
      </c>
      <c r="D14" s="109"/>
      <c r="E14" s="109" t="s">
        <v>140</v>
      </c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224"/>
    </row>
    <row r="15" spans="1:51" ht="15" customHeight="1">
      <c r="A15" s="114" t="s">
        <v>98</v>
      </c>
      <c r="B15" s="76"/>
      <c r="C15" s="106" t="s">
        <v>137</v>
      </c>
      <c r="D15" s="86"/>
      <c r="E15" s="86" t="s">
        <v>138</v>
      </c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84" t="s">
        <v>147</v>
      </c>
      <c r="S15" s="84"/>
      <c r="T15" s="84"/>
      <c r="U15" s="84"/>
      <c r="V15" s="27" t="s">
        <v>8</v>
      </c>
      <c r="W15" s="83" t="s">
        <v>148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9" t="s">
        <v>149</v>
      </c>
      <c r="AM15" s="119"/>
      <c r="AN15" s="119"/>
      <c r="AO15" s="119"/>
      <c r="AP15" s="119"/>
      <c r="AQ15" s="119"/>
      <c r="AR15" s="119"/>
      <c r="AS15" s="36" t="s">
        <v>126</v>
      </c>
      <c r="AT15" s="223"/>
    </row>
    <row r="16" spans="1:51" ht="18" customHeight="1">
      <c r="A16" s="75"/>
      <c r="B16" s="76"/>
      <c r="C16" s="108" t="s">
        <v>139</v>
      </c>
      <c r="D16" s="109"/>
      <c r="E16" s="109" t="s">
        <v>140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120" t="s">
        <v>145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4"/>
      <c r="AK16" s="122" t="s">
        <v>150</v>
      </c>
      <c r="AL16" s="123"/>
      <c r="AM16" s="123"/>
      <c r="AN16" s="123"/>
      <c r="AO16" s="37" t="s">
        <v>127</v>
      </c>
      <c r="AP16" s="123" t="s">
        <v>151</v>
      </c>
      <c r="AQ16" s="123"/>
      <c r="AR16" s="123"/>
      <c r="AS16" s="124"/>
      <c r="AT16" s="223"/>
    </row>
    <row r="17" spans="1:46">
      <c r="A17" s="75" t="s">
        <v>0</v>
      </c>
      <c r="B17" s="76"/>
      <c r="C17" s="128" t="str">
        <f>IF(P16="","",P16)</f>
        <v>千葉県船橋市芝山1-21-15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28" t="str">
        <f>IF(AL15="","",AL15&amp;"-"&amp;AK16&amp;"-"&amp;AP16)</f>
        <v>090-3559-0702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2" t="s">
        <v>130</v>
      </c>
      <c r="B23" s="111" t="s">
        <v>86</v>
      </c>
      <c r="C23" s="129" t="s">
        <v>105</v>
      </c>
      <c r="D23" s="130"/>
      <c r="E23" s="131" t="s">
        <v>106</v>
      </c>
      <c r="F23" s="132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92" t="s">
        <v>99</v>
      </c>
      <c r="Q23" s="111"/>
      <c r="R23" s="111"/>
      <c r="S23" s="111"/>
      <c r="T23" s="19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3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4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104">
        <v>1</v>
      </c>
      <c r="C25" s="106" t="s">
        <v>156</v>
      </c>
      <c r="D25" s="86"/>
      <c r="E25" s="86" t="s">
        <v>157</v>
      </c>
      <c r="F25" s="87"/>
      <c r="G25" s="88" t="s">
        <v>185</v>
      </c>
      <c r="H25" s="90"/>
      <c r="I25" s="242" t="s">
        <v>202</v>
      </c>
      <c r="J25" s="89"/>
      <c r="K25" s="89"/>
      <c r="L25" s="90"/>
      <c r="M25" s="88">
        <v>520976687</v>
      </c>
      <c r="N25" s="89"/>
      <c r="O25" s="90"/>
      <c r="P25" s="88">
        <v>148</v>
      </c>
      <c r="Q25" s="89"/>
      <c r="R25" s="89"/>
      <c r="S25" s="89"/>
      <c r="T25" s="94"/>
      <c r="U25" s="1"/>
      <c r="V25" s="1"/>
      <c r="W25" s="1"/>
      <c r="X25" s="1"/>
      <c r="Y25" s="96">
        <v>11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108" t="s">
        <v>159</v>
      </c>
      <c r="D26" s="109"/>
      <c r="E26" s="109" t="s">
        <v>160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106" t="s">
        <v>161</v>
      </c>
      <c r="D27" s="86"/>
      <c r="E27" s="86" t="s">
        <v>162</v>
      </c>
      <c r="F27" s="87"/>
      <c r="G27" s="242" t="s">
        <v>185</v>
      </c>
      <c r="H27" s="90"/>
      <c r="I27" s="242" t="s">
        <v>203</v>
      </c>
      <c r="J27" s="89"/>
      <c r="K27" s="89"/>
      <c r="L27" s="90"/>
      <c r="M27" s="88">
        <v>521904542</v>
      </c>
      <c r="N27" s="89"/>
      <c r="O27" s="90"/>
      <c r="P27" s="88">
        <v>148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108" t="s">
        <v>163</v>
      </c>
      <c r="D28" s="109"/>
      <c r="E28" s="109" t="s">
        <v>164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106" t="s">
        <v>165</v>
      </c>
      <c r="D29" s="86"/>
      <c r="E29" s="86" t="s">
        <v>166</v>
      </c>
      <c r="F29" s="87"/>
      <c r="G29" s="88" t="s">
        <v>185</v>
      </c>
      <c r="H29" s="90"/>
      <c r="I29" s="242" t="s">
        <v>204</v>
      </c>
      <c r="J29" s="89"/>
      <c r="K29" s="89"/>
      <c r="L29" s="90"/>
      <c r="M29" s="88">
        <v>520976694</v>
      </c>
      <c r="N29" s="89"/>
      <c r="O29" s="90"/>
      <c r="P29" s="88">
        <v>150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108" t="s">
        <v>167</v>
      </c>
      <c r="D30" s="109"/>
      <c r="E30" s="109" t="s">
        <v>168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106" t="s">
        <v>169</v>
      </c>
      <c r="D31" s="86"/>
      <c r="E31" s="86" t="s">
        <v>171</v>
      </c>
      <c r="F31" s="87"/>
      <c r="G31" s="88" t="s">
        <v>185</v>
      </c>
      <c r="H31" s="90"/>
      <c r="I31" s="242" t="s">
        <v>202</v>
      </c>
      <c r="J31" s="89"/>
      <c r="K31" s="89"/>
      <c r="L31" s="90"/>
      <c r="M31" s="88">
        <v>519910289</v>
      </c>
      <c r="N31" s="89"/>
      <c r="O31" s="90"/>
      <c r="P31" s="88">
        <v>146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108" t="s">
        <v>170</v>
      </c>
      <c r="D32" s="109"/>
      <c r="E32" s="109" t="s">
        <v>172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106" t="s">
        <v>173</v>
      </c>
      <c r="D33" s="86"/>
      <c r="E33" s="86" t="s">
        <v>174</v>
      </c>
      <c r="F33" s="87"/>
      <c r="G33" s="88" t="s">
        <v>185</v>
      </c>
      <c r="H33" s="90"/>
      <c r="I33" s="242" t="s">
        <v>203</v>
      </c>
      <c r="J33" s="89"/>
      <c r="K33" s="89"/>
      <c r="L33" s="90"/>
      <c r="M33" s="88">
        <v>521904535</v>
      </c>
      <c r="N33" s="89"/>
      <c r="O33" s="90"/>
      <c r="P33" s="88">
        <v>158</v>
      </c>
      <c r="Q33" s="89"/>
      <c r="R33" s="89"/>
      <c r="S33" s="89"/>
      <c r="T33" s="94"/>
      <c r="U33" s="1"/>
      <c r="V33" s="1"/>
      <c r="W33" s="1"/>
      <c r="X33" s="1"/>
      <c r="Y33" s="190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108" t="s">
        <v>175</v>
      </c>
      <c r="D34" s="109"/>
      <c r="E34" s="109" t="s">
        <v>176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91"/>
      <c r="Z34" s="145"/>
      <c r="AA34" s="145"/>
      <c r="AB34" s="145"/>
      <c r="AC34" s="145"/>
      <c r="AD34" s="145"/>
      <c r="AE34" s="145"/>
      <c r="AF34" s="145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106" t="s">
        <v>177</v>
      </c>
      <c r="D35" s="86"/>
      <c r="E35" s="86" t="s">
        <v>178</v>
      </c>
      <c r="F35" s="87"/>
      <c r="G35" s="88" t="s">
        <v>158</v>
      </c>
      <c r="H35" s="90"/>
      <c r="I35" s="242" t="s">
        <v>205</v>
      </c>
      <c r="J35" s="89"/>
      <c r="K35" s="89"/>
      <c r="L35" s="90"/>
      <c r="M35" s="88">
        <v>521904559</v>
      </c>
      <c r="N35" s="89"/>
      <c r="O35" s="90"/>
      <c r="P35" s="88">
        <v>153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108" t="s">
        <v>179</v>
      </c>
      <c r="D36" s="109"/>
      <c r="E36" s="109" t="s">
        <v>180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106" t="s">
        <v>183</v>
      </c>
      <c r="D37" s="86"/>
      <c r="E37" s="86" t="s">
        <v>184</v>
      </c>
      <c r="F37" s="87"/>
      <c r="G37" s="88" t="s">
        <v>158</v>
      </c>
      <c r="H37" s="90"/>
      <c r="I37" s="242" t="s">
        <v>209</v>
      </c>
      <c r="J37" s="89"/>
      <c r="K37" s="89"/>
      <c r="L37" s="90"/>
      <c r="M37" s="88">
        <v>523068204</v>
      </c>
      <c r="N37" s="89"/>
      <c r="O37" s="90"/>
      <c r="P37" s="88">
        <v>142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108" t="s">
        <v>181</v>
      </c>
      <c r="D38" s="109"/>
      <c r="E38" s="109" t="s">
        <v>182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243" t="s">
        <v>194</v>
      </c>
      <c r="D39" s="86"/>
      <c r="E39" s="241" t="s">
        <v>195</v>
      </c>
      <c r="F39" s="87"/>
      <c r="G39" s="242" t="s">
        <v>206</v>
      </c>
      <c r="H39" s="90"/>
      <c r="I39" s="245" t="s">
        <v>210</v>
      </c>
      <c r="J39" s="89"/>
      <c r="K39" s="89"/>
      <c r="L39" s="90"/>
      <c r="M39" s="88">
        <v>521904573</v>
      </c>
      <c r="N39" s="89"/>
      <c r="O39" s="90"/>
      <c r="P39" s="88">
        <v>133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9" t="s">
        <v>191</v>
      </c>
      <c r="D40" s="109"/>
      <c r="E40" s="240" t="s">
        <v>186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243" t="s">
        <v>196</v>
      </c>
      <c r="D41" s="86"/>
      <c r="E41" s="241" t="s">
        <v>197</v>
      </c>
      <c r="F41" s="87"/>
      <c r="G41" s="244" t="s">
        <v>207</v>
      </c>
      <c r="H41" s="90"/>
      <c r="I41" s="245" t="s">
        <v>211</v>
      </c>
      <c r="J41" s="89"/>
      <c r="K41" s="89"/>
      <c r="L41" s="90"/>
      <c r="M41" s="88">
        <v>523068211</v>
      </c>
      <c r="N41" s="89"/>
      <c r="O41" s="90"/>
      <c r="P41" s="88">
        <v>140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9" t="s">
        <v>192</v>
      </c>
      <c r="D42" s="109"/>
      <c r="E42" s="240" t="s">
        <v>187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>
        <v>10</v>
      </c>
      <c r="C43" s="243" t="s">
        <v>198</v>
      </c>
      <c r="D43" s="86"/>
      <c r="E43" s="241" t="s">
        <v>199</v>
      </c>
      <c r="F43" s="87"/>
      <c r="G43" s="244" t="s">
        <v>208</v>
      </c>
      <c r="H43" s="90"/>
      <c r="I43" s="245" t="s">
        <v>212</v>
      </c>
      <c r="J43" s="89"/>
      <c r="K43" s="89"/>
      <c r="L43" s="90"/>
      <c r="M43" s="88">
        <v>523068211</v>
      </c>
      <c r="N43" s="89"/>
      <c r="O43" s="90"/>
      <c r="P43" s="88">
        <v>133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39" t="s">
        <v>193</v>
      </c>
      <c r="D44" s="109"/>
      <c r="E44" s="240" t="s">
        <v>188</v>
      </c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>
        <v>11</v>
      </c>
      <c r="C45" s="243" t="s">
        <v>200</v>
      </c>
      <c r="D45" s="86"/>
      <c r="E45" s="241" t="s">
        <v>201</v>
      </c>
      <c r="F45" s="87"/>
      <c r="G45" s="244" t="s">
        <v>208</v>
      </c>
      <c r="H45" s="90"/>
      <c r="I45" s="245" t="s">
        <v>213</v>
      </c>
      <c r="J45" s="89"/>
      <c r="K45" s="89"/>
      <c r="L45" s="90"/>
      <c r="M45" s="88">
        <v>523068228</v>
      </c>
      <c r="N45" s="89"/>
      <c r="O45" s="90"/>
      <c r="P45" s="88">
        <v>133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39" t="s">
        <v>189</v>
      </c>
      <c r="D46" s="109"/>
      <c r="E46" s="240" t="s">
        <v>190</v>
      </c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/>
      <c r="C47" s="106"/>
      <c r="D47" s="86"/>
      <c r="E47" s="86"/>
      <c r="F47" s="87"/>
      <c r="G47" s="88"/>
      <c r="H47" s="90"/>
      <c r="I47" s="88"/>
      <c r="J47" s="89"/>
      <c r="K47" s="89"/>
      <c r="L47" s="90"/>
      <c r="M47" s="88"/>
      <c r="N47" s="89"/>
      <c r="O47" s="90"/>
      <c r="P47" s="88"/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6"/>
      <c r="B48" s="147"/>
      <c r="C48" s="148"/>
      <c r="D48" s="149"/>
      <c r="E48" s="149"/>
      <c r="F48" s="150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5">
        <v>13</v>
      </c>
      <c r="B49" s="206"/>
      <c r="C49" s="208"/>
      <c r="D49" s="209"/>
      <c r="E49" s="209"/>
      <c r="F49" s="210"/>
      <c r="G49" s="197"/>
      <c r="H49" s="199"/>
      <c r="I49" s="197"/>
      <c r="J49" s="198"/>
      <c r="K49" s="198"/>
      <c r="L49" s="199"/>
      <c r="M49" s="197"/>
      <c r="N49" s="198"/>
      <c r="O49" s="199"/>
      <c r="P49" s="197"/>
      <c r="Q49" s="198"/>
      <c r="R49" s="198"/>
      <c r="S49" s="198"/>
      <c r="T49" s="2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7"/>
      <c r="C50" s="211"/>
      <c r="D50" s="212"/>
      <c r="E50" s="212"/>
      <c r="F50" s="213"/>
      <c r="G50" s="200"/>
      <c r="H50" s="202"/>
      <c r="I50" s="200"/>
      <c r="J50" s="201"/>
      <c r="K50" s="201"/>
      <c r="L50" s="202"/>
      <c r="M50" s="200"/>
      <c r="N50" s="201"/>
      <c r="O50" s="202"/>
      <c r="P50" s="200"/>
      <c r="Q50" s="201"/>
      <c r="R50" s="201"/>
      <c r="S50" s="201"/>
      <c r="T50" s="2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6"/>
      <c r="C51" s="208"/>
      <c r="D51" s="209"/>
      <c r="E51" s="209"/>
      <c r="F51" s="210"/>
      <c r="G51" s="197"/>
      <c r="H51" s="199"/>
      <c r="I51" s="197"/>
      <c r="J51" s="198"/>
      <c r="K51" s="198"/>
      <c r="L51" s="199"/>
      <c r="M51" s="197"/>
      <c r="N51" s="198"/>
      <c r="O51" s="199"/>
      <c r="P51" s="197"/>
      <c r="Q51" s="198"/>
      <c r="R51" s="198"/>
      <c r="S51" s="198"/>
      <c r="T51" s="2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8"/>
      <c r="C52" s="219"/>
      <c r="D52" s="220"/>
      <c r="E52" s="220"/>
      <c r="F52" s="221"/>
      <c r="G52" s="214"/>
      <c r="H52" s="215"/>
      <c r="I52" s="214"/>
      <c r="J52" s="216"/>
      <c r="K52" s="216"/>
      <c r="L52" s="215"/>
      <c r="M52" s="214"/>
      <c r="N52" s="216"/>
      <c r="O52" s="215"/>
      <c r="P52" s="214"/>
      <c r="Q52" s="216"/>
      <c r="R52" s="216"/>
      <c r="S52" s="216"/>
      <c r="T52" s="21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6" t="s">
        <v>214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5">
        <f>LEN(A55)</f>
        <v>14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2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入力!Y25</f>
        <v>11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12001</v>
      </c>
      <c r="B7" s="13" t="str">
        <f>IF(入力!C3="","",入力!C3)</f>
        <v>浦安SVC</v>
      </c>
      <c r="C7" s="13" t="str">
        <f>IF(入力!C2="","",入力!C2)</f>
        <v>ウラヤスエスブイシー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</v>
      </c>
      <c r="S7" s="13" t="str">
        <f>IF(入力!AE5="","",入力!AE5)</f>
        <v>浦安</v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オノデラ</v>
      </c>
      <c r="F16" s="13" t="str">
        <f>IF(入力!E7="","",入力!E7)</f>
        <v>ユタカ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千葉県船橋市芝山1-21-15</v>
      </c>
      <c r="U16" s="13" t="str">
        <f>IF(入力!AL7="","",入力!AL7)</f>
        <v>090</v>
      </c>
      <c r="V16" s="13" t="str">
        <f>IF(入力!AK8="","",入力!AK8)</f>
        <v>3559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ワタナベ</v>
      </c>
      <c r="F17" s="13" t="str">
        <f>IF(入力!E9="","",入力!E9)</f>
        <v>アツシ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0043</v>
      </c>
      <c r="T17" s="13" t="str">
        <f>IF(入力!P10="","",入力!P10)</f>
        <v>千葉県浦安市富士見3-20-10</v>
      </c>
      <c r="U17" s="13" t="str">
        <f>IF(入力!AL9="","",入力!AL9)</f>
        <v>090</v>
      </c>
      <c r="V17" s="13" t="str">
        <f>IF(入力!AK10="","",入力!AK10)</f>
        <v>7725</v>
      </c>
      <c r="W17" s="13" t="str">
        <f>IF(入力!AP10="","",入力!AP10)</f>
        <v>6235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小野寺</v>
      </c>
      <c r="D22" s="13" t="str">
        <f>IF(入力!E16="","",入力!E16)</f>
        <v>豊</v>
      </c>
      <c r="E22" s="13" t="str">
        <f>IF(入力!C15="","",入力!C15)</f>
        <v>オノデラ</v>
      </c>
      <c r="F22" s="13" t="str">
        <f>IF(入力!E15="","",入力!E15)</f>
        <v>ユタカ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千葉県船橋市芝山1-21-15</v>
      </c>
      <c r="U22" s="13" t="str">
        <f>IF(入力!AL15="","",入力!AL15)</f>
        <v>090</v>
      </c>
      <c r="V22" s="13" t="str">
        <f>IF(入力!AK16="","",入力!AK16)</f>
        <v>3559</v>
      </c>
      <c r="W22" s="13" t="str">
        <f>IF(入力!AP16="","",入力!AP16)</f>
        <v>0702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小野寺</v>
      </c>
      <c r="D23" s="13" t="str">
        <f>IF(入力!$E$14="","",入力!$E$14)</f>
        <v>豊</v>
      </c>
      <c r="E23" s="13" t="str">
        <f>IF(入力!$C$13="","",入力!$C$13)</f>
        <v>オノデラ</v>
      </c>
      <c r="F23" s="13" t="str">
        <f>IF(入力!$E$13="","",入力!$E$13)</f>
        <v>ユタカ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泉澤</v>
      </c>
      <c r="D24" s="51" t="str">
        <f>VLOOKUP($B$51,$A$53:$F$352,4)</f>
        <v>柊太</v>
      </c>
      <c r="E24" s="51" t="str">
        <f>VLOOKUP($B$51,$A$53:$F$352,5)</f>
        <v>イズミサワ</v>
      </c>
      <c r="F24" s="51" t="str">
        <f>VLOOKUP($B$51,$A$53:$F$352,6)</f>
        <v>トウタ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泉澤</v>
      </c>
      <c r="D53" s="13" t="str">
        <f>IF(入力!E26="","",入力!E26)</f>
        <v>柊太</v>
      </c>
      <c r="E53" s="13" t="str">
        <f>IF(入力!C25="","",入力!C25)</f>
        <v>イズミサワ</v>
      </c>
      <c r="F53" s="13" t="str">
        <f>IF(入力!E25="","",入力!E25)</f>
        <v>トウタ</v>
      </c>
      <c r="G53" s="13">
        <f>IF(入力!M25="","",入力!M25)</f>
        <v>520976687</v>
      </c>
      <c r="H53" s="13" t="str">
        <f>IF(入力!I25="","",入力!I25)</f>
        <v>浦安市立東野小学校</v>
      </c>
      <c r="I53" s="13" t="str">
        <f>IF(入力!G25="","",入力!G25)</f>
        <v>６年生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福村</v>
      </c>
      <c r="D54" s="13" t="str">
        <f>IF(入力!E28="","",入力!E28)</f>
        <v>陽人</v>
      </c>
      <c r="E54" s="13" t="str">
        <f>IF(入力!C27="","",入力!C27)</f>
        <v>フクムラ</v>
      </c>
      <c r="F54" s="13" t="str">
        <f>IF(入力!E27="","",入力!E27)</f>
        <v>ハルト</v>
      </c>
      <c r="G54" s="13">
        <f>IF(入力!M27="","",入力!M27)</f>
        <v>521904542</v>
      </c>
      <c r="H54" s="13" t="str">
        <f>IF(入力!I27="","",入力!I27)</f>
        <v>浦安市立南小学校</v>
      </c>
      <c r="I54" s="13" t="str">
        <f>IF(入力!G27="","",入力!G27)</f>
        <v>６年生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田久保</v>
      </c>
      <c r="D55" s="13" t="str">
        <f>IF(入力!E30="","",入力!E30)</f>
        <v>直哉</v>
      </c>
      <c r="E55" s="13" t="str">
        <f>IF(入力!C29="","",入力!C29)</f>
        <v>タクボ</v>
      </c>
      <c r="F55" s="13" t="str">
        <f>IF(入力!E29="","",入力!E29)</f>
        <v>ナオヤ</v>
      </c>
      <c r="G55" s="13">
        <f>IF(入力!M29="","",入力!M29)</f>
        <v>520976694</v>
      </c>
      <c r="H55" s="13" t="str">
        <f>IF(入力!I29="","",入力!I29)</f>
        <v>浦安市立舞浜小学校</v>
      </c>
      <c r="I55" s="13" t="str">
        <f>IF(入力!G29="","",入力!G29)</f>
        <v>６年生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品川</v>
      </c>
      <c r="D56" s="13" t="str">
        <f>IF(入力!E32="","",入力!E32)</f>
        <v>介杜</v>
      </c>
      <c r="E56" s="13" t="str">
        <f>IF(入力!C31="","",入力!C31)</f>
        <v>シナガワ</v>
      </c>
      <c r="F56" s="13" t="str">
        <f>IF(入力!E31="","",入力!E31)</f>
        <v>カイト</v>
      </c>
      <c r="G56" s="13">
        <f>IF(入力!M31="","",入力!M31)</f>
        <v>519910289</v>
      </c>
      <c r="H56" s="13" t="str">
        <f>IF(入力!I31="","",入力!I31)</f>
        <v>浦安市立東野小学校</v>
      </c>
      <c r="I56" s="13" t="str">
        <f>IF(入力!G31="","",入力!G31)</f>
        <v>６年生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北村</v>
      </c>
      <c r="D57" s="13" t="str">
        <f>IF(入力!E34="","",入力!E34)</f>
        <v>悠護</v>
      </c>
      <c r="E57" s="13" t="str">
        <f>IF(入力!C33="","",入力!C33)</f>
        <v>キタムラ</v>
      </c>
      <c r="F57" s="13" t="str">
        <f>IF(入力!E33="","",入力!E33)</f>
        <v>ユウゴ</v>
      </c>
      <c r="G57" s="13">
        <f>IF(入力!M33="","",入力!M33)</f>
        <v>521904535</v>
      </c>
      <c r="H57" s="13" t="str">
        <f>IF(入力!I33="","",入力!I33)</f>
        <v>浦安市立南小学校</v>
      </c>
      <c r="I57" s="13" t="str">
        <f>IF(入力!G33="","",入力!G33)</f>
        <v>６年生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市東</v>
      </c>
      <c r="D58" s="13" t="str">
        <f>IF(入力!E36="","",入力!E36)</f>
        <v>禄</v>
      </c>
      <c r="E58" s="13" t="str">
        <f>IF(入力!C35="","",入力!C35)</f>
        <v>シトウ</v>
      </c>
      <c r="F58" s="13" t="str">
        <f>IF(入力!E35="","",入力!E35)</f>
        <v>ロク</v>
      </c>
      <c r="G58" s="13">
        <f>IF(入力!M35="","",入力!M35)</f>
        <v>521904559</v>
      </c>
      <c r="H58" s="13" t="str">
        <f>IF(入力!I35="","",入力!I35)</f>
        <v>浦安市立日の出小学校</v>
      </c>
      <c r="I58" s="13" t="str">
        <f>IF(入力!G35="","",入力!G35)</f>
        <v>５年生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松島</v>
      </c>
      <c r="D59" s="13" t="str">
        <f>IF(入力!E38="","",入力!E38)</f>
        <v>夏生</v>
      </c>
      <c r="E59" s="13" t="str">
        <f>IF(入力!C37="","",入力!C37)</f>
        <v>マツシマ</v>
      </c>
      <c r="F59" s="13" t="str">
        <f>IF(入力!E37="","",入力!E37)</f>
        <v>ナツキ</v>
      </c>
      <c r="G59" s="13">
        <f>IF(入力!M37="","",入力!M37)</f>
        <v>523068204</v>
      </c>
      <c r="H59" s="13" t="str">
        <f>IF(入力!I37="","",入力!I37)</f>
        <v>浦安市高洲北小学校</v>
      </c>
      <c r="I59" s="13" t="str">
        <f>IF(入力!G37="","",入力!G37)</f>
        <v>５年生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首藤</v>
      </c>
      <c r="D60" s="13" t="str">
        <f>IF(入力!E40="","",入力!E40)</f>
        <v>飛雅</v>
      </c>
      <c r="E60" s="13" t="str">
        <f>IF(入力!C39="","",入力!C39)</f>
        <v>シュトウ</v>
      </c>
      <c r="F60" s="13" t="str">
        <f>IF(入力!E39="","",入力!E39)</f>
        <v>ヒュウガ</v>
      </c>
      <c r="G60" s="13">
        <f>IF(入力!M39="","",入力!M39)</f>
        <v>521904573</v>
      </c>
      <c r="H60" s="13" t="str">
        <f>IF(入力!I39="","",入力!I39)</f>
        <v>浦安市舞浜小学校</v>
      </c>
      <c r="I60" s="13" t="str">
        <f>IF(入力!G39="","",入力!G39)</f>
        <v>4年生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齋藤</v>
      </c>
      <c r="D61" s="13" t="str">
        <f>IF(入力!E42="","",入力!E42)</f>
        <v>崇成</v>
      </c>
      <c r="E61" s="13" t="str">
        <f>IF(入力!C41="","",入力!C41)</f>
        <v>サイトウ</v>
      </c>
      <c r="F61" s="13" t="str">
        <f>IF(入力!E41="","",入力!E41)</f>
        <v>ソウセイ</v>
      </c>
      <c r="G61" s="13">
        <f>IF(入力!M41="","",入力!M41)</f>
        <v>523068211</v>
      </c>
      <c r="H61" s="13" t="str">
        <f>IF(入力!I41="","",入力!I41)</f>
        <v>浦安市東小学校</v>
      </c>
      <c r="I61" s="13" t="str">
        <f>IF(入力!G41="","",入力!G41)</f>
        <v>3年生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市東</v>
      </c>
      <c r="D62" s="13" t="str">
        <f>IF(入力!E44="","",入力!E44)</f>
        <v>怜</v>
      </c>
      <c r="E62" s="13" t="str">
        <f>IF(入力!C43="","",入力!C43)</f>
        <v>シトウ</v>
      </c>
      <c r="F62" s="13" t="str">
        <f>IF(入力!E43="","",入力!E43)</f>
        <v>レイ</v>
      </c>
      <c r="G62" s="13">
        <f>IF(入力!M43="","",入力!M43)</f>
        <v>523068211</v>
      </c>
      <c r="H62" s="13" t="str">
        <f>IF(入力!I43="","",入力!I43)</f>
        <v>浦安市日の出小学校</v>
      </c>
      <c r="I62" s="13" t="str">
        <f>IF(入力!G43="","",入力!G43)</f>
        <v>2年生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矢野</v>
      </c>
      <c r="D63" s="13" t="str">
        <f>IF(入力!E46="","",入力!E46)</f>
        <v>正真</v>
      </c>
      <c r="E63" s="13" t="str">
        <f>IF(入力!C45="","",入力!C45)</f>
        <v>ヤノ</v>
      </c>
      <c r="F63" s="13" t="str">
        <f>IF(入力!E45="","",入力!E45)</f>
        <v>ショウマ</v>
      </c>
      <c r="G63" s="13">
        <f>IF(入力!M45="","",入力!M45)</f>
        <v>523068228</v>
      </c>
      <c r="H63" s="13" t="str">
        <f>IF(入力!I45="","",入力!I45)</f>
        <v>浦安市北部小学校</v>
      </c>
      <c r="I63" s="13" t="str">
        <f>IF(入力!G45="","",入力!G45)</f>
        <v>2年生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2023-05-23T00:37:35Z</dcterms:modified>
</cp:coreProperties>
</file>