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レー関係\SVC\"/>
    </mc:Choice>
  </mc:AlternateContent>
  <xr:revisionPtr revIDLastSave="0" documentId="13_ncr:1_{30A1472D-B271-4A08-88E1-56276F9707D3}" xr6:coauthVersionLast="47" xr6:coauthVersionMax="47" xr10:uidLastSave="{00000000-0000-0000-0000-000000000000}"/>
  <workbookProtection lockStructure="1"/>
  <bookViews>
    <workbookView xWindow="-120" yWindow="-120" windowWidth="1944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<sst xmlns="http://schemas.openxmlformats.org/spreadsheetml/2006/main" count="285" uniqueCount="224">
  <si>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</si>
  <si>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</si>
  <si>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</si>
  <si>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</si>
  <si>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</si>
  <si>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</si>
  <si>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</si>
  <si>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</si>
  <si>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</si>
  <si>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</si>
  <si>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</si>
  <si>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</si>
  <si>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</si>
  <si>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</si>
  <si>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</si>
  <si>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</si>
  <si>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</si>
  <si>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</si>
  <si>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</si>
  <si>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</si>
  <si>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</si>
  <si>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</si>
  <si>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</si>
  <si>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</si>
  <si>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</si>
  <si>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</si>
  <si>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</si>
  <si>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</si>
  <si>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</si>
  <si>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</si>
  <si>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</si>
  <si>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</si>
  <si>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</si>
  <si>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</si>
  <si>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</si>
  <si>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</si>
  <si>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</si>
  <si>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</si>
  <si>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</si>
  <si>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</si>
  <si>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</si>
  <si>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</si>
  <si>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</si>
  <si>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</si>
  <si>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</si>
  <si>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</si>
  <si>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</si>
  <si>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</si>
  <si>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</si>
  <si>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</si>
  <si>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</si>
  <si>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</si>
  <si>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</si>
  <si>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</si>
  <si>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</si>
  <si>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</si>
  <si>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</si>
  <si>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</si>
  <si>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</si>
  <si>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</si>
  <si>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</si>
  <si>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</si>
  <si>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</si>
  <si>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</si>
  <si>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</si>
  <si>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</si>
  <si>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</si>
  <si>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</si>
  <si>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</si>
  <si>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</si>
  <si>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</si>
  <si>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</si>
  <si>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</si>
  <si>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</si>
  <si>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</si>
  <si>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</si>
  <si>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</si>
  <si>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</si>
  <si>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</si>
  <si>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</si>
  <si>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</si>
  <si>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</si>
  <si>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</si>
  <si>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</si>
  <si>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</si>
  <si>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</si>
  <si>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</si>
  <si>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</si>
  <si>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</si>
  <si>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</si>
  <si>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</si>
  <si>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</si>
  <si>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</si>
  <si>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</si>
  <si>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</si>
  <si>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</si>
  <si>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</si>
  <si>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</si>
  <si>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</si>
  <si>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</si>
  <si>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</si>
  <si>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</si>
  <si>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</si>
  <si>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</si>
  <si>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</si>
  <si>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</si>
  <si>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</si>
  <si>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</si>
  <si>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</si>
  <si>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</si>
  <si>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</si>
  <si>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</si>
  <si>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</si>
  <si>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</si>
  <si>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</si>
  <si>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</si>
  <si>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</si>
  <si>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</si>
  <si>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</si>
  <si>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</si>
  <si>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</si>
  <si>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</si>
  <si>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</si>
  <si>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</si>
  <si>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</si>
  <si>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</si>
  <si>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</si>
  <si>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</si>
  <si>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</si>
  <si>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</si>
  <si>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</si>
  <si>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</si>
  <si>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ウラヤスエスブイシー</t>
    <phoneticPr fontId="2"/>
  </si>
  <si>
    <r>
      <rPr>
        <sz val="16"/>
        <color rgb="FF000000"/>
        <rFont val="游ゴシック"/>
        <family val="2"/>
        <charset val="128"/>
      </rPr>
      <t>浦安</t>
    </r>
    <r>
      <rPr>
        <sz val="16"/>
        <color indexed="8"/>
        <rFont val="Calibri"/>
        <family val="2"/>
      </rPr>
      <t>SVC</t>
    </r>
    <phoneticPr fontId="2"/>
  </si>
  <si>
    <t>オノデラ</t>
    <phoneticPr fontId="2"/>
  </si>
  <si>
    <t>ユタカ</t>
    <phoneticPr fontId="2"/>
  </si>
  <si>
    <t>小野寺</t>
    <phoneticPr fontId="2"/>
  </si>
  <si>
    <t>豊</t>
    <phoneticPr fontId="2"/>
  </si>
  <si>
    <t>ワタナベ</t>
    <phoneticPr fontId="2"/>
  </si>
  <si>
    <t>アツシ</t>
    <phoneticPr fontId="2"/>
  </si>
  <si>
    <t>渡部</t>
    <phoneticPr fontId="2"/>
  </si>
  <si>
    <t>淳</t>
    <phoneticPr fontId="2"/>
  </si>
  <si>
    <t>274</t>
    <phoneticPr fontId="2"/>
  </si>
  <si>
    <t>0816</t>
    <phoneticPr fontId="2"/>
  </si>
  <si>
    <t>090</t>
    <phoneticPr fontId="2"/>
  </si>
  <si>
    <t>8559</t>
    <phoneticPr fontId="2"/>
  </si>
  <si>
    <t>0702</t>
    <phoneticPr fontId="2"/>
  </si>
  <si>
    <t>千葉県船橋市芝山1-21-15</t>
    <phoneticPr fontId="2"/>
  </si>
  <si>
    <t>279</t>
    <phoneticPr fontId="2"/>
  </si>
  <si>
    <t>0043</t>
    <phoneticPr fontId="2"/>
  </si>
  <si>
    <t>7725</t>
    <phoneticPr fontId="2"/>
  </si>
  <si>
    <t>6235</t>
    <phoneticPr fontId="2"/>
  </si>
  <si>
    <t>千葉県浦安市富士見3-20-10</t>
    <phoneticPr fontId="2"/>
  </si>
  <si>
    <t>浦安市</t>
    <phoneticPr fontId="2"/>
  </si>
  <si>
    <t>東西</t>
    <phoneticPr fontId="2"/>
  </si>
  <si>
    <t>浦安</t>
    <phoneticPr fontId="2"/>
  </si>
  <si>
    <t>090</t>
    <phoneticPr fontId="2"/>
  </si>
  <si>
    <t>0702</t>
    <phoneticPr fontId="2"/>
  </si>
  <si>
    <t>シュトウ</t>
    <phoneticPr fontId="2"/>
  </si>
  <si>
    <t>ヒュウガ</t>
    <phoneticPr fontId="2"/>
  </si>
  <si>
    <t>首藤</t>
    <rPh sb="0" eb="1">
      <t>クビ</t>
    </rPh>
    <rPh sb="1" eb="2">
      <t>フジ</t>
    </rPh>
    <phoneticPr fontId="2"/>
  </si>
  <si>
    <t>飛雅</t>
    <rPh sb="0" eb="1">
      <t>ト</t>
    </rPh>
    <rPh sb="1" eb="2">
      <t>ミヤビ</t>
    </rPh>
    <phoneticPr fontId="2"/>
  </si>
  <si>
    <t>エンドウ</t>
    <phoneticPr fontId="2"/>
  </si>
  <si>
    <t>アツオミ</t>
    <phoneticPr fontId="2"/>
  </si>
  <si>
    <t>遠藤</t>
    <rPh sb="0" eb="2">
      <t>エンドウ</t>
    </rPh>
    <phoneticPr fontId="2"/>
  </si>
  <si>
    <t>侑臣</t>
    <rPh sb="0" eb="1">
      <t>ススム</t>
    </rPh>
    <rPh sb="1" eb="2">
      <t>シン</t>
    </rPh>
    <phoneticPr fontId="2"/>
  </si>
  <si>
    <t>サイトウ</t>
    <phoneticPr fontId="2"/>
  </si>
  <si>
    <t>シュウセイ</t>
    <phoneticPr fontId="2"/>
  </si>
  <si>
    <t>齋藤</t>
    <rPh sb="0" eb="2">
      <t>サイトウ</t>
    </rPh>
    <phoneticPr fontId="2"/>
  </si>
  <si>
    <t>崇成</t>
    <rPh sb="0" eb="1">
      <t>スウ</t>
    </rPh>
    <rPh sb="1" eb="2">
      <t>ナ</t>
    </rPh>
    <phoneticPr fontId="2"/>
  </si>
  <si>
    <t>テラハラ</t>
    <phoneticPr fontId="2"/>
  </si>
  <si>
    <t>ヒロト</t>
    <phoneticPr fontId="2"/>
  </si>
  <si>
    <t>寺原</t>
    <rPh sb="0" eb="2">
      <t>テラハラ</t>
    </rPh>
    <phoneticPr fontId="2"/>
  </si>
  <si>
    <t>大翔</t>
    <rPh sb="0" eb="1">
      <t>ダイ</t>
    </rPh>
    <rPh sb="1" eb="2">
      <t>ショウ</t>
    </rPh>
    <phoneticPr fontId="2"/>
  </si>
  <si>
    <t>シトウ</t>
    <phoneticPr fontId="2"/>
  </si>
  <si>
    <t>レイ</t>
    <phoneticPr fontId="2"/>
  </si>
  <si>
    <t>市東</t>
    <rPh sb="0" eb="2">
      <t>シトウ</t>
    </rPh>
    <phoneticPr fontId="2"/>
  </si>
  <si>
    <t>ヤノ</t>
    <phoneticPr fontId="2"/>
  </si>
  <si>
    <t>ショウマ</t>
    <phoneticPr fontId="2"/>
  </si>
  <si>
    <t>矢野</t>
    <rPh sb="0" eb="2">
      <t>ヤノ</t>
    </rPh>
    <phoneticPr fontId="2"/>
  </si>
  <si>
    <t>正真</t>
    <rPh sb="0" eb="2">
      <t>ショウマ</t>
    </rPh>
    <phoneticPr fontId="2"/>
  </si>
  <si>
    <t>ナガノ</t>
    <phoneticPr fontId="2"/>
  </si>
  <si>
    <t>レイシ</t>
    <phoneticPr fontId="2"/>
  </si>
  <si>
    <t>長野</t>
    <rPh sb="0" eb="2">
      <t>ナガノ</t>
    </rPh>
    <phoneticPr fontId="2"/>
  </si>
  <si>
    <t>玲志</t>
    <rPh sb="0" eb="1">
      <t>レイ</t>
    </rPh>
    <rPh sb="1" eb="2">
      <t>ココロザシ</t>
    </rPh>
    <phoneticPr fontId="2"/>
  </si>
  <si>
    <t>ヒライ</t>
    <phoneticPr fontId="2"/>
  </si>
  <si>
    <t>ワタル</t>
    <phoneticPr fontId="2"/>
  </si>
  <si>
    <t>平井</t>
    <rPh sb="0" eb="2">
      <t>ヒライ</t>
    </rPh>
    <phoneticPr fontId="2"/>
  </si>
  <si>
    <t>渉</t>
    <rPh sb="0" eb="1">
      <t>ワタル</t>
    </rPh>
    <phoneticPr fontId="2"/>
  </si>
  <si>
    <t>ザイトク</t>
    <phoneticPr fontId="2"/>
  </si>
  <si>
    <t>スカイ</t>
    <phoneticPr fontId="2"/>
  </si>
  <si>
    <t>財徳</t>
    <rPh sb="0" eb="1">
      <t>ザイ</t>
    </rPh>
    <rPh sb="1" eb="2">
      <t>トク</t>
    </rPh>
    <phoneticPr fontId="2"/>
  </si>
  <si>
    <t>澄海</t>
    <rPh sb="0" eb="1">
      <t>スミ</t>
    </rPh>
    <rPh sb="1" eb="2">
      <t>ウミ</t>
    </rPh>
    <phoneticPr fontId="2"/>
  </si>
  <si>
    <t>オオタニ</t>
    <phoneticPr fontId="2"/>
  </si>
  <si>
    <t>アツム</t>
    <phoneticPr fontId="2"/>
  </si>
  <si>
    <t>大谷</t>
    <rPh sb="0" eb="2">
      <t>オオタニ</t>
    </rPh>
    <phoneticPr fontId="2"/>
  </si>
  <si>
    <t>侑</t>
    <phoneticPr fontId="2"/>
  </si>
  <si>
    <t>シナガワ</t>
    <phoneticPr fontId="2"/>
  </si>
  <si>
    <t>サクト</t>
    <phoneticPr fontId="2"/>
  </si>
  <si>
    <t>品川</t>
    <rPh sb="0" eb="2">
      <t>シナガワ</t>
    </rPh>
    <phoneticPr fontId="2"/>
  </si>
  <si>
    <t>咲仁</t>
    <rPh sb="0" eb="1">
      <t>サキ</t>
    </rPh>
    <rPh sb="1" eb="2">
      <t>ジン</t>
    </rPh>
    <phoneticPr fontId="2"/>
  </si>
  <si>
    <t>オガワ</t>
    <phoneticPr fontId="2"/>
  </si>
  <si>
    <t>トワ</t>
    <phoneticPr fontId="2"/>
  </si>
  <si>
    <t>小河</t>
    <rPh sb="0" eb="2">
      <t>オガワ</t>
    </rPh>
    <phoneticPr fontId="2"/>
  </si>
  <si>
    <t>駿羽</t>
    <rPh sb="0" eb="1">
      <t>シュン</t>
    </rPh>
    <rPh sb="1" eb="2">
      <t>ハネ</t>
    </rPh>
    <phoneticPr fontId="2"/>
  </si>
  <si>
    <t>ノア</t>
    <phoneticPr fontId="2"/>
  </si>
  <si>
    <t>暖羽</t>
    <rPh sb="0" eb="1">
      <t>ダン</t>
    </rPh>
    <rPh sb="1" eb="2">
      <t>ハネ</t>
    </rPh>
    <phoneticPr fontId="2"/>
  </si>
  <si>
    <t>ニキ</t>
    <phoneticPr fontId="2"/>
  </si>
  <si>
    <t>ジュンペイ</t>
    <phoneticPr fontId="2"/>
  </si>
  <si>
    <t>二木</t>
    <rPh sb="0" eb="2">
      <t>ニキ</t>
    </rPh>
    <phoneticPr fontId="2"/>
  </si>
  <si>
    <t>淳平</t>
    <rPh sb="0" eb="2">
      <t>ジュンペイ</t>
    </rPh>
    <phoneticPr fontId="2"/>
  </si>
  <si>
    <t>浦安市立舞浜小</t>
    <rPh sb="0" eb="4">
      <t>ウラヤスシリツ</t>
    </rPh>
    <rPh sb="4" eb="6">
      <t>マイハマ</t>
    </rPh>
    <rPh sb="6" eb="7">
      <t>ショウ</t>
    </rPh>
    <phoneticPr fontId="2"/>
  </si>
  <si>
    <t>浦安市立見明川小</t>
    <rPh sb="0" eb="4">
      <t>ウラヤスシリツ</t>
    </rPh>
    <rPh sb="4" eb="5">
      <t>ミ</t>
    </rPh>
    <rPh sb="5" eb="6">
      <t>アケ</t>
    </rPh>
    <rPh sb="6" eb="7">
      <t>ガワ</t>
    </rPh>
    <rPh sb="7" eb="8">
      <t>ショウ</t>
    </rPh>
    <phoneticPr fontId="2"/>
  </si>
  <si>
    <t>浦安市立東小</t>
    <rPh sb="0" eb="4">
      <t>ウラヤスシリツ</t>
    </rPh>
    <rPh sb="4" eb="5">
      <t>ヒガシ</t>
    </rPh>
    <rPh sb="5" eb="6">
      <t>ショウ</t>
    </rPh>
    <phoneticPr fontId="2"/>
  </si>
  <si>
    <t>市川市立南新浜小</t>
    <rPh sb="0" eb="4">
      <t>イチカワシリツ</t>
    </rPh>
    <rPh sb="4" eb="5">
      <t>ミナミ</t>
    </rPh>
    <rPh sb="5" eb="7">
      <t>ニイハマ</t>
    </rPh>
    <rPh sb="7" eb="8">
      <t>ショウ</t>
    </rPh>
    <phoneticPr fontId="2"/>
  </si>
  <si>
    <t>浦安市立日の出小</t>
    <rPh sb="0" eb="2">
      <t>ウラヤス</t>
    </rPh>
    <rPh sb="2" eb="4">
      <t>シリツ</t>
    </rPh>
    <rPh sb="4" eb="5">
      <t>ヒ</t>
    </rPh>
    <rPh sb="6" eb="7">
      <t>デ</t>
    </rPh>
    <rPh sb="7" eb="8">
      <t>ショウ</t>
    </rPh>
    <phoneticPr fontId="2"/>
  </si>
  <si>
    <t>浦安市立北部小</t>
    <rPh sb="0" eb="4">
      <t>ウラヤスシリツ</t>
    </rPh>
    <rPh sb="4" eb="6">
      <t>ホクブ</t>
    </rPh>
    <rPh sb="6" eb="7">
      <t>ショウ</t>
    </rPh>
    <phoneticPr fontId="2"/>
  </si>
  <si>
    <t>浦安市立日の出南小</t>
    <rPh sb="0" eb="2">
      <t>ウラヤス</t>
    </rPh>
    <rPh sb="2" eb="4">
      <t>シリツ</t>
    </rPh>
    <rPh sb="4" eb="5">
      <t>ヒ</t>
    </rPh>
    <rPh sb="6" eb="7">
      <t>デ</t>
    </rPh>
    <rPh sb="7" eb="8">
      <t>ミナミ</t>
    </rPh>
    <rPh sb="8" eb="9">
      <t>ショウ</t>
    </rPh>
    <phoneticPr fontId="2"/>
  </si>
  <si>
    <t>浦安市立富岡小</t>
    <rPh sb="0" eb="4">
      <t>ウラヤスシリツ</t>
    </rPh>
    <rPh sb="4" eb="6">
      <t>トミオカ</t>
    </rPh>
    <rPh sb="6" eb="7">
      <t>ショウ</t>
    </rPh>
    <phoneticPr fontId="2"/>
  </si>
  <si>
    <t>浦安市立入船小</t>
    <rPh sb="0" eb="4">
      <t>ウラヤスシリツ</t>
    </rPh>
    <rPh sb="4" eb="6">
      <t>イリフネ</t>
    </rPh>
    <rPh sb="6" eb="7">
      <t>ショウ</t>
    </rPh>
    <phoneticPr fontId="2"/>
  </si>
  <si>
    <t>浦安市立日の出小</t>
    <phoneticPr fontId="2"/>
  </si>
  <si>
    <t>浦安市立明海小</t>
    <rPh sb="4" eb="6">
      <t>アケミ</t>
    </rPh>
    <rPh sb="6" eb="7">
      <t>ショウ</t>
    </rPh>
    <phoneticPr fontId="2"/>
  </si>
  <si>
    <t>みんなで盛り上げいこうぜ！</t>
    <rPh sb="4" eb="5">
      <t>モ</t>
    </rPh>
    <rPh sb="6" eb="7">
      <t>ア</t>
    </rPh>
    <phoneticPr fontId="2"/>
  </si>
  <si>
    <t>怜</t>
    <rPh sb="0" eb="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</si>
</sst>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C521440E-070A-417F-9FA4-F78B5EB7D744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D9D16B90-6DBB-4D50-8FC1-0AE527FB1358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CD3333E7-90E8-4E71-8370-ED67623E5567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FBCE8FC9-90B4-40D3-9368-A17680D49FF3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E37" sqref="E37:F3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 t="s">
        <v>132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133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153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111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430738278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12001</v>
      </c>
      <c r="K5" s="123"/>
      <c r="L5" s="123"/>
      <c r="M5" s="123"/>
      <c r="N5" s="123"/>
      <c r="O5" s="123"/>
      <c r="P5" s="178" t="s">
        <v>154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155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37" t="s">
        <v>134</v>
      </c>
      <c r="D7" s="87"/>
      <c r="E7" s="87" t="s">
        <v>135</v>
      </c>
      <c r="F7" s="88"/>
      <c r="G7" s="68">
        <v>507272173</v>
      </c>
      <c r="H7" s="68"/>
      <c r="I7" s="68"/>
      <c r="J7" s="68">
        <v>21063</v>
      </c>
      <c r="K7" s="68"/>
      <c r="L7" s="68"/>
      <c r="M7" s="68">
        <v>330455</v>
      </c>
      <c r="N7" s="68"/>
      <c r="O7" s="68"/>
      <c r="P7" s="65" t="s">
        <v>7</v>
      </c>
      <c r="Q7" s="66"/>
      <c r="R7" s="133" t="s">
        <v>142</v>
      </c>
      <c r="S7" s="85"/>
      <c r="T7" s="85"/>
      <c r="U7" s="85"/>
      <c r="V7" s="27" t="s">
        <v>8</v>
      </c>
      <c r="W7" s="83" t="s">
        <v>143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37">
        <v>64</v>
      </c>
    </row>
    <row r="8" spans="1:51" ht="18" customHeight="1">
      <c r="A8" s="75"/>
      <c r="B8" s="76"/>
      <c r="C8" s="132" t="s">
        <v>136</v>
      </c>
      <c r="D8" s="116"/>
      <c r="E8" s="116" t="s">
        <v>137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147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37" t="s">
        <v>11</v>
      </c>
      <c r="AP8" s="130" t="s">
        <v>146</v>
      </c>
      <c r="AQ8" s="129"/>
      <c r="AR8" s="129"/>
      <c r="AS8" s="131"/>
      <c r="AT8" s="237"/>
    </row>
    <row r="9" spans="1:51" ht="14.45" customHeight="1">
      <c r="A9" s="75" t="s">
        <v>82</v>
      </c>
      <c r="B9" s="76"/>
      <c r="C9" s="137" t="s">
        <v>138</v>
      </c>
      <c r="D9" s="87"/>
      <c r="E9" s="87" t="s">
        <v>139</v>
      </c>
      <c r="F9" s="88"/>
      <c r="G9" s="68">
        <v>507252849</v>
      </c>
      <c r="H9" s="68"/>
      <c r="I9" s="68"/>
      <c r="J9" s="68">
        <v>21064</v>
      </c>
      <c r="K9" s="68"/>
      <c r="L9" s="68"/>
      <c r="M9" s="68"/>
      <c r="N9" s="68"/>
      <c r="O9" s="68"/>
      <c r="P9" s="65" t="s">
        <v>7</v>
      </c>
      <c r="Q9" s="66"/>
      <c r="R9" s="133" t="s">
        <v>148</v>
      </c>
      <c r="S9" s="85"/>
      <c r="T9" s="85"/>
      <c r="U9" s="85"/>
      <c r="V9" s="27" t="s">
        <v>8</v>
      </c>
      <c r="W9" s="83" t="s">
        <v>149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4" t="s">
        <v>144</v>
      </c>
      <c r="AM9" s="125"/>
      <c r="AN9" s="125"/>
      <c r="AO9" s="125"/>
      <c r="AP9" s="125"/>
      <c r="AQ9" s="125"/>
      <c r="AR9" s="125"/>
      <c r="AS9" s="36" t="s">
        <v>126</v>
      </c>
      <c r="AT9" s="238">
        <v>58</v>
      </c>
    </row>
    <row r="10" spans="1:51" ht="18" customHeight="1">
      <c r="A10" s="75"/>
      <c r="B10" s="76"/>
      <c r="C10" s="132" t="s">
        <v>140</v>
      </c>
      <c r="D10" s="116"/>
      <c r="E10" s="116" t="s">
        <v>141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152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150</v>
      </c>
      <c r="AL10" s="129"/>
      <c r="AM10" s="129"/>
      <c r="AN10" s="129"/>
      <c r="AO10" s="37" t="s">
        <v>127</v>
      </c>
      <c r="AP10" s="130" t="s">
        <v>151</v>
      </c>
      <c r="AQ10" s="129"/>
      <c r="AR10" s="129"/>
      <c r="AS10" s="131"/>
      <c r="AT10" s="238"/>
    </row>
    <row r="11" spans="1:51" ht="14.45" customHeight="1">
      <c r="A11" s="75" t="s">
        <v>83</v>
      </c>
      <c r="B11" s="76"/>
      <c r="C11" s="137"/>
      <c r="D11" s="87"/>
      <c r="E11" s="8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5"/>
      <c r="AM11" s="125"/>
      <c r="AN11" s="125"/>
      <c r="AO11" s="125"/>
      <c r="AP11" s="125"/>
      <c r="AQ11" s="125"/>
      <c r="AR11" s="125"/>
      <c r="AS11" s="36" t="s">
        <v>126</v>
      </c>
      <c r="AT11" s="238"/>
    </row>
    <row r="12" spans="1:51" ht="18" customHeight="1">
      <c r="A12" s="75"/>
      <c r="B12" s="76"/>
      <c r="C12" s="132"/>
      <c r="D12" s="116"/>
      <c r="E12" s="116"/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85"/>
      <c r="AL12" s="129"/>
      <c r="AM12" s="129"/>
      <c r="AN12" s="129"/>
      <c r="AO12" s="37" t="s">
        <v>127</v>
      </c>
      <c r="AP12" s="129"/>
      <c r="AQ12" s="129"/>
      <c r="AR12" s="129"/>
      <c r="AS12" s="131"/>
      <c r="AT12" s="238"/>
    </row>
    <row r="13" spans="1:51" ht="15" customHeight="1">
      <c r="A13" s="75" t="s">
        <v>84</v>
      </c>
      <c r="B13" s="76"/>
      <c r="C13" s="137" t="s">
        <v>134</v>
      </c>
      <c r="D13" s="87"/>
      <c r="E13" s="87" t="s">
        <v>135</v>
      </c>
      <c r="F13" s="88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9"/>
    </row>
    <row r="14" spans="1:51" ht="18" customHeight="1">
      <c r="A14" s="75"/>
      <c r="B14" s="76"/>
      <c r="C14" s="132" t="s">
        <v>136</v>
      </c>
      <c r="D14" s="116"/>
      <c r="E14" s="116" t="s">
        <v>137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9"/>
    </row>
    <row r="15" spans="1:51" ht="15" customHeight="1">
      <c r="A15" s="122" t="s">
        <v>98</v>
      </c>
      <c r="B15" s="76"/>
      <c r="C15" s="137" t="s">
        <v>134</v>
      </c>
      <c r="D15" s="87"/>
      <c r="E15" s="87" t="s">
        <v>135</v>
      </c>
      <c r="F15" s="88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/>
      <c r="S15" s="85"/>
      <c r="T15" s="85"/>
      <c r="U15" s="85"/>
      <c r="V15" s="27" t="s">
        <v>8</v>
      </c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5"/>
      <c r="AM15" s="125"/>
      <c r="AN15" s="125"/>
      <c r="AO15" s="125"/>
      <c r="AP15" s="125"/>
      <c r="AQ15" s="125"/>
      <c r="AR15" s="125"/>
      <c r="AS15" s="36" t="s">
        <v>126</v>
      </c>
      <c r="AT15" s="238"/>
    </row>
    <row r="16" spans="1:51" ht="18" customHeight="1">
      <c r="A16" s="75"/>
      <c r="B16" s="76"/>
      <c r="C16" s="132" t="s">
        <v>136</v>
      </c>
      <c r="D16" s="116"/>
      <c r="E16" s="116" t="s">
        <v>137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85"/>
      <c r="AL16" s="129"/>
      <c r="AM16" s="129"/>
      <c r="AN16" s="129"/>
      <c r="AO16" s="37" t="s">
        <v>127</v>
      </c>
      <c r="AP16" s="129"/>
      <c r="AQ16" s="129"/>
      <c r="AR16" s="129"/>
      <c r="AS16" s="131"/>
      <c r="AT16" s="238"/>
    </row>
    <row r="17" spans="1:46">
      <c r="A17" s="75" t="s">
        <v>0</v>
      </c>
      <c r="B17" s="76"/>
      <c r="C17" s="138" t="str">
        <f>IF(P16="","",P16)</f>
        <v/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/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156</v>
      </c>
      <c r="D21" s="54"/>
      <c r="E21" s="54">
        <v>8559</v>
      </c>
      <c r="F21" s="54"/>
      <c r="G21" s="54" t="s">
        <v>157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9" t="s">
        <v>105</v>
      </c>
      <c r="D23" s="140"/>
      <c r="E23" s="141" t="s">
        <v>106</v>
      </c>
      <c r="F23" s="142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3" t="s">
        <v>99</v>
      </c>
      <c r="Q23" s="119"/>
      <c r="R23" s="119"/>
      <c r="S23" s="119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158</v>
      </c>
      <c r="D25" s="87"/>
      <c r="E25" s="113" t="s">
        <v>159</v>
      </c>
      <c r="F25" s="88"/>
      <c r="G25" s="98">
        <v>5</v>
      </c>
      <c r="H25" s="94"/>
      <c r="I25" s="92" t="s">
        <v>211</v>
      </c>
      <c r="J25" s="93"/>
      <c r="K25" s="93"/>
      <c r="L25" s="94"/>
      <c r="M25" s="98">
        <v>521904573</v>
      </c>
      <c r="N25" s="93"/>
      <c r="O25" s="94"/>
      <c r="P25" s="98">
        <v>144</v>
      </c>
      <c r="Q25" s="93"/>
      <c r="R25" s="93"/>
      <c r="S25" s="93"/>
      <c r="T25" s="99"/>
      <c r="U25" s="1"/>
      <c r="V25" s="1"/>
      <c r="W25" s="1"/>
      <c r="X25" s="1"/>
      <c r="Y25" s="101">
        <v>14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160</v>
      </c>
      <c r="D26" s="116"/>
      <c r="E26" s="117" t="s">
        <v>161</v>
      </c>
      <c r="F26" s="118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162</v>
      </c>
      <c r="D27" s="87"/>
      <c r="E27" s="113" t="s">
        <v>163</v>
      </c>
      <c r="F27" s="88"/>
      <c r="G27" s="98">
        <v>5</v>
      </c>
      <c r="H27" s="94"/>
      <c r="I27" s="92" t="s">
        <v>212</v>
      </c>
      <c r="J27" s="93"/>
      <c r="K27" s="93"/>
      <c r="L27" s="94"/>
      <c r="M27" s="98">
        <v>525261542</v>
      </c>
      <c r="N27" s="93"/>
      <c r="O27" s="94"/>
      <c r="P27" s="98">
        <v>150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164</v>
      </c>
      <c r="D28" s="116"/>
      <c r="E28" s="117" t="s">
        <v>165</v>
      </c>
      <c r="F28" s="118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201</v>
      </c>
      <c r="D29" s="87"/>
      <c r="E29" s="113" t="s">
        <v>202</v>
      </c>
      <c r="F29" s="88"/>
      <c r="G29" s="98">
        <v>5</v>
      </c>
      <c r="H29" s="94"/>
      <c r="I29" s="92" t="s">
        <v>211</v>
      </c>
      <c r="J29" s="93"/>
      <c r="K29" s="93"/>
      <c r="L29" s="94"/>
      <c r="M29" s="98">
        <v>525261559</v>
      </c>
      <c r="N29" s="93"/>
      <c r="O29" s="94"/>
      <c r="P29" s="98">
        <v>158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203</v>
      </c>
      <c r="D30" s="116"/>
      <c r="E30" s="117" t="s">
        <v>204</v>
      </c>
      <c r="F30" s="118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166</v>
      </c>
      <c r="D31" s="87"/>
      <c r="E31" s="113" t="s">
        <v>167</v>
      </c>
      <c r="F31" s="88"/>
      <c r="G31" s="98">
        <v>4</v>
      </c>
      <c r="H31" s="94"/>
      <c r="I31" s="98" t="s">
        <v>213</v>
      </c>
      <c r="J31" s="93"/>
      <c r="K31" s="93"/>
      <c r="L31" s="94"/>
      <c r="M31" s="98">
        <v>523068211</v>
      </c>
      <c r="N31" s="93"/>
      <c r="O31" s="94"/>
      <c r="P31" s="98">
        <v>155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168</v>
      </c>
      <c r="D32" s="116"/>
      <c r="E32" s="117" t="s">
        <v>169</v>
      </c>
      <c r="F32" s="118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170</v>
      </c>
      <c r="D33" s="87"/>
      <c r="E33" s="113" t="s">
        <v>171</v>
      </c>
      <c r="F33" s="88"/>
      <c r="G33" s="98">
        <v>4</v>
      </c>
      <c r="H33" s="94"/>
      <c r="I33" s="92" t="s">
        <v>214</v>
      </c>
      <c r="J33" s="93"/>
      <c r="K33" s="93"/>
      <c r="L33" s="94"/>
      <c r="M33" s="98">
        <v>525396053</v>
      </c>
      <c r="N33" s="93"/>
      <c r="O33" s="94"/>
      <c r="P33" s="98">
        <v>135</v>
      </c>
      <c r="Q33" s="93"/>
      <c r="R33" s="93"/>
      <c r="S33" s="93"/>
      <c r="T33" s="99"/>
      <c r="U33" s="1"/>
      <c r="V33" s="1"/>
      <c r="W33" s="1"/>
      <c r="X33" s="1"/>
      <c r="Y33" s="201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172</v>
      </c>
      <c r="D34" s="116"/>
      <c r="E34" s="117" t="s">
        <v>173</v>
      </c>
      <c r="F34" s="118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174</v>
      </c>
      <c r="D35" s="87"/>
      <c r="E35" s="113" t="s">
        <v>175</v>
      </c>
      <c r="F35" s="88"/>
      <c r="G35" s="98">
        <v>3</v>
      </c>
      <c r="H35" s="94"/>
      <c r="I35" s="92" t="s">
        <v>215</v>
      </c>
      <c r="J35" s="93"/>
      <c r="K35" s="93"/>
      <c r="L35" s="94"/>
      <c r="M35" s="98">
        <v>523068228</v>
      </c>
      <c r="N35" s="93"/>
      <c r="O35" s="94"/>
      <c r="P35" s="98">
        <v>144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176</v>
      </c>
      <c r="D36" s="116"/>
      <c r="E36" s="117" t="s">
        <v>223</v>
      </c>
      <c r="F36" s="118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177</v>
      </c>
      <c r="D37" s="87"/>
      <c r="E37" s="113" t="s">
        <v>178</v>
      </c>
      <c r="F37" s="88"/>
      <c r="G37" s="98">
        <v>3</v>
      </c>
      <c r="H37" s="94"/>
      <c r="I37" s="92" t="s">
        <v>216</v>
      </c>
      <c r="J37" s="93"/>
      <c r="K37" s="93"/>
      <c r="L37" s="94"/>
      <c r="M37" s="98">
        <v>523143444</v>
      </c>
      <c r="N37" s="93"/>
      <c r="O37" s="94"/>
      <c r="P37" s="98">
        <v>144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179</v>
      </c>
      <c r="D38" s="116"/>
      <c r="E38" s="117" t="s">
        <v>180</v>
      </c>
      <c r="F38" s="118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181</v>
      </c>
      <c r="D39" s="87"/>
      <c r="E39" s="113" t="s">
        <v>182</v>
      </c>
      <c r="F39" s="88"/>
      <c r="G39" s="98">
        <v>3</v>
      </c>
      <c r="H39" s="94"/>
      <c r="I39" s="98" t="s">
        <v>213</v>
      </c>
      <c r="J39" s="93"/>
      <c r="K39" s="93"/>
      <c r="L39" s="94"/>
      <c r="M39" s="98">
        <v>525261566</v>
      </c>
      <c r="N39" s="93"/>
      <c r="O39" s="94"/>
      <c r="P39" s="98">
        <v>130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183</v>
      </c>
      <c r="D40" s="116"/>
      <c r="E40" s="117" t="s">
        <v>184</v>
      </c>
      <c r="F40" s="118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185</v>
      </c>
      <c r="D41" s="87"/>
      <c r="E41" s="113" t="s">
        <v>186</v>
      </c>
      <c r="F41" s="88"/>
      <c r="G41" s="98">
        <v>3</v>
      </c>
      <c r="H41" s="94"/>
      <c r="I41" s="107" t="s">
        <v>217</v>
      </c>
      <c r="J41" s="93"/>
      <c r="K41" s="93"/>
      <c r="L41" s="94"/>
      <c r="M41" s="98">
        <v>524248711</v>
      </c>
      <c r="N41" s="93"/>
      <c r="O41" s="94"/>
      <c r="P41" s="98">
        <v>126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187</v>
      </c>
      <c r="D42" s="116"/>
      <c r="E42" s="117" t="s">
        <v>188</v>
      </c>
      <c r="F42" s="118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189</v>
      </c>
      <c r="D43" s="87"/>
      <c r="E43" s="113" t="s">
        <v>190</v>
      </c>
      <c r="F43" s="88"/>
      <c r="G43" s="98">
        <v>3</v>
      </c>
      <c r="H43" s="94"/>
      <c r="I43" s="92" t="s">
        <v>218</v>
      </c>
      <c r="J43" s="93"/>
      <c r="K43" s="93"/>
      <c r="L43" s="94"/>
      <c r="M43" s="98">
        <v>525396060</v>
      </c>
      <c r="N43" s="93"/>
      <c r="O43" s="94"/>
      <c r="P43" s="98">
        <v>131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191</v>
      </c>
      <c r="D44" s="116"/>
      <c r="E44" s="117" t="s">
        <v>192</v>
      </c>
      <c r="F44" s="118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193</v>
      </c>
      <c r="D45" s="87"/>
      <c r="E45" s="113" t="s">
        <v>194</v>
      </c>
      <c r="F45" s="88"/>
      <c r="G45" s="98">
        <v>3</v>
      </c>
      <c r="H45" s="94"/>
      <c r="I45" s="92" t="s">
        <v>219</v>
      </c>
      <c r="J45" s="93"/>
      <c r="K45" s="93"/>
      <c r="L45" s="94"/>
      <c r="M45" s="98">
        <v>525477417</v>
      </c>
      <c r="N45" s="93"/>
      <c r="O45" s="94"/>
      <c r="P45" s="98">
        <v>135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195</v>
      </c>
      <c r="D46" s="116"/>
      <c r="E46" s="117" t="s">
        <v>196</v>
      </c>
      <c r="F46" s="118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37" t="s">
        <v>197</v>
      </c>
      <c r="D47" s="87"/>
      <c r="E47" s="87" t="s">
        <v>198</v>
      </c>
      <c r="F47" s="88"/>
      <c r="G47" s="98">
        <v>3</v>
      </c>
      <c r="H47" s="94"/>
      <c r="I47" s="98" t="s">
        <v>219</v>
      </c>
      <c r="J47" s="93"/>
      <c r="K47" s="93"/>
      <c r="L47" s="94"/>
      <c r="M47" s="98">
        <v>525477424</v>
      </c>
      <c r="N47" s="93"/>
      <c r="O47" s="94"/>
      <c r="P47" s="98">
        <v>133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199</v>
      </c>
      <c r="D48" s="159"/>
      <c r="E48" s="159" t="s">
        <v>200</v>
      </c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6">
        <v>13</v>
      </c>
      <c r="B49" s="217">
        <v>13</v>
      </c>
      <c r="C49" s="219" t="s">
        <v>201</v>
      </c>
      <c r="D49" s="220"/>
      <c r="E49" s="221" t="s">
        <v>205</v>
      </c>
      <c r="F49" s="222"/>
      <c r="G49" s="208">
        <v>2</v>
      </c>
      <c r="H49" s="210"/>
      <c r="I49" s="229" t="s">
        <v>220</v>
      </c>
      <c r="J49" s="209"/>
      <c r="K49" s="209"/>
      <c r="L49" s="210"/>
      <c r="M49" s="208">
        <v>525261580</v>
      </c>
      <c r="N49" s="209"/>
      <c r="O49" s="210"/>
      <c r="P49" s="208">
        <v>132</v>
      </c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3" t="s">
        <v>203</v>
      </c>
      <c r="D50" s="224"/>
      <c r="E50" s="225" t="s">
        <v>206</v>
      </c>
      <c r="F50" s="226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7">
        <v>14</v>
      </c>
      <c r="C51" s="219" t="s">
        <v>207</v>
      </c>
      <c r="D51" s="220"/>
      <c r="E51" s="221" t="s">
        <v>208</v>
      </c>
      <c r="F51" s="222"/>
      <c r="G51" s="208">
        <v>1</v>
      </c>
      <c r="H51" s="210"/>
      <c r="I51" s="229" t="s">
        <v>221</v>
      </c>
      <c r="J51" s="209"/>
      <c r="K51" s="209"/>
      <c r="L51" s="210"/>
      <c r="M51" s="208">
        <v>524248728</v>
      </c>
      <c r="N51" s="209"/>
      <c r="O51" s="210"/>
      <c r="P51" s="208">
        <v>138</v>
      </c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2"/>
      <c r="C52" s="233" t="s">
        <v>209</v>
      </c>
      <c r="D52" s="234"/>
      <c r="E52" s="235" t="s">
        <v>210</v>
      </c>
      <c r="F52" s="236"/>
      <c r="G52" s="227"/>
      <c r="H52" s="228"/>
      <c r="I52" s="227"/>
      <c r="J52" s="230"/>
      <c r="K52" s="230"/>
      <c r="L52" s="228"/>
      <c r="M52" s="227"/>
      <c r="N52" s="230"/>
      <c r="O52" s="228"/>
      <c r="P52" s="227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222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0">
        <f>LEN(A55)</f>
        <v>13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14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12001</v>
      </c>
      <c r="B7" s="13" t="str">
        <f>IF(入力!C3="","",入力!C3)</f>
        <v>浦安SVC</v>
      </c>
      <c r="C7" s="13" t="str">
        <f>IF(入力!C2="","",入力!C2)</f>
        <v>ウラヤスエスブイシー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</v>
      </c>
      <c r="S7" s="13" t="str">
        <f>IF(入力!AE5="","",入力!AE5)</f>
        <v>浦安</v>
      </c>
      <c r="T7" s="13"/>
      <c r="U7" s="13">
        <f>IF(入力!C4="","",入力!C4)</f>
        <v>430738278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小野寺</v>
      </c>
      <c r="D16" s="13" t="str">
        <f>IF(入力!E8="","",入力!E8)</f>
        <v>豊</v>
      </c>
      <c r="E16" s="13" t="str">
        <f>IF(入力!C7="","",入力!C7)</f>
        <v>オノデラ</v>
      </c>
      <c r="F16" s="13" t="str">
        <f>IF(入力!E7="","",入力!E7)</f>
        <v>ユタカ</v>
      </c>
      <c r="G16" s="13">
        <f>IF(入力!G7="","",入力!G7)</f>
        <v>507272173</v>
      </c>
      <c r="H16" s="13">
        <f>IF(入力!J7="","",入力!J7)</f>
        <v>21063</v>
      </c>
      <c r="I16" s="13">
        <f>IF(入力!M7="","",入力!M7)</f>
        <v>330455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千葉県船橋市芝山1-21-15</v>
      </c>
      <c r="U16" s="13" t="str">
        <f>IF(入力!AL7="","",入力!AL7)</f>
        <v>090</v>
      </c>
      <c r="V16" s="13" t="str">
        <f>IF(入力!AK8="","",入力!AK8)</f>
        <v>8559</v>
      </c>
      <c r="W16" s="13" t="str">
        <f>IF(入力!AP8="","",入力!AP8)</f>
        <v>0702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渡部</v>
      </c>
      <c r="D17" s="13" t="str">
        <f>IF(入力!E10="","",入力!E10)</f>
        <v>淳</v>
      </c>
      <c r="E17" s="13" t="str">
        <f>IF(入力!C9="","",入力!C9)</f>
        <v>ワタナベ</v>
      </c>
      <c r="F17" s="13" t="str">
        <f>IF(入力!E9="","",入力!E9)</f>
        <v>アツシ</v>
      </c>
      <c r="G17" s="13">
        <f>IF(入力!G9="","",入力!G9)</f>
        <v>507252849</v>
      </c>
      <c r="H17" s="13">
        <f>IF(入力!J9="","",入力!J9)</f>
        <v>21064</v>
      </c>
      <c r="I17" s="13" t="str">
        <f>IF(入力!M9="","",入力!M9)</f>
        <v/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0043</v>
      </c>
      <c r="T17" s="13" t="str">
        <f>IF(入力!P10="","",入力!P10)</f>
        <v>千葉県浦安市富士見3-20-10</v>
      </c>
      <c r="U17" s="13" t="str">
        <f>IF(入力!AL9="","",入力!AL9)</f>
        <v>090</v>
      </c>
      <c r="V17" s="13" t="str">
        <f>IF(入力!AK10="","",入力!AK10)</f>
        <v>7725</v>
      </c>
      <c r="W17" s="13" t="str">
        <f>IF(入力!AP10="","",入力!AP10)</f>
        <v>6235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小野寺</v>
      </c>
      <c r="D22" s="13" t="str">
        <f>IF(入力!E16="","",入力!E16)</f>
        <v>豊</v>
      </c>
      <c r="E22" s="13" t="str">
        <f>IF(入力!C15="","",入力!C15)</f>
        <v>オノデラ</v>
      </c>
      <c r="F22" s="13" t="str">
        <f>IF(入力!E15="","",入力!E15)</f>
        <v>ユタカ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8559</v>
      </c>
      <c r="P22" s="13" t="str">
        <f>IF(入力!G21="","",入力!G21)</f>
        <v>0702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/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小野寺</v>
      </c>
      <c r="D23" s="13" t="str">
        <f>IF(入力!$E$14="","",入力!$E$14)</f>
        <v>豊</v>
      </c>
      <c r="E23" s="13" t="str">
        <f>IF(入力!$C$13="","",入力!$C$13)</f>
        <v>オノデラ</v>
      </c>
      <c r="F23" s="13" t="str">
        <f>IF(入力!$E$13="","",入力!$E$13)</f>
        <v>ユタカ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首藤</v>
      </c>
      <c r="D24" s="51" t="str">
        <f>VLOOKUP($B$51,$A$53:$F$352,4)</f>
        <v>飛雅</v>
      </c>
      <c r="E24" s="51" t="str">
        <f>VLOOKUP($B$51,$A$53:$F$352,5)</f>
        <v>シュトウ</v>
      </c>
      <c r="F24" s="51" t="str">
        <f>VLOOKUP($B$51,$A$53:$F$352,6)</f>
        <v>ヒュウガ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首藤</v>
      </c>
      <c r="D53" s="13" t="str">
        <f>IF(入力!E26="","",入力!E26)</f>
        <v>飛雅</v>
      </c>
      <c r="E53" s="13" t="str">
        <f>IF(入力!C25="","",入力!C25)</f>
        <v>シュトウ</v>
      </c>
      <c r="F53" s="13" t="str">
        <f>IF(入力!E25="","",入力!E25)</f>
        <v>ヒュウガ</v>
      </c>
      <c r="G53" s="13">
        <f>IF(入力!M25="","",入力!M25)</f>
        <v>521904573</v>
      </c>
      <c r="H53" s="13" t="str">
        <f>IF(入力!I25="","",入力!I25)</f>
        <v>浦安市立舞浜小</v>
      </c>
      <c r="I53" s="13">
        <f>IF(入力!G25="","",入力!G25)</f>
        <v>5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遠藤</v>
      </c>
      <c r="D54" s="13" t="str">
        <f>IF(入力!E28="","",入力!E28)</f>
        <v>侑臣</v>
      </c>
      <c r="E54" s="13" t="str">
        <f>IF(入力!C27="","",入力!C27)</f>
        <v>エンドウ</v>
      </c>
      <c r="F54" s="13" t="str">
        <f>IF(入力!E27="","",入力!E27)</f>
        <v>アツオミ</v>
      </c>
      <c r="G54" s="13">
        <f>IF(入力!M27="","",入力!M27)</f>
        <v>525261542</v>
      </c>
      <c r="H54" s="13" t="str">
        <f>IF(入力!I27="","",入力!I27)</f>
        <v>浦安市立見明川小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小河</v>
      </c>
      <c r="D55" s="13" t="str">
        <f>IF(入力!E30="","",入力!E30)</f>
        <v>駿羽</v>
      </c>
      <c r="E55" s="13" t="str">
        <f>IF(入力!C29="","",入力!C29)</f>
        <v>オガワ</v>
      </c>
      <c r="F55" s="13" t="str">
        <f>IF(入力!E29="","",入力!E29)</f>
        <v>トワ</v>
      </c>
      <c r="G55" s="13">
        <f>IF(入力!M29="","",入力!M29)</f>
        <v>525261559</v>
      </c>
      <c r="H55" s="13" t="str">
        <f>IF(入力!I29="","",入力!I29)</f>
        <v>浦安市立舞浜小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齋藤</v>
      </c>
      <c r="D56" s="13" t="str">
        <f>IF(入力!E32="","",入力!E32)</f>
        <v>崇成</v>
      </c>
      <c r="E56" s="13" t="str">
        <f>IF(入力!C31="","",入力!C31)</f>
        <v>サイトウ</v>
      </c>
      <c r="F56" s="13" t="str">
        <f>IF(入力!E31="","",入力!E31)</f>
        <v>シュウセイ</v>
      </c>
      <c r="G56" s="13">
        <f>IF(入力!M31="","",入力!M31)</f>
        <v>523068211</v>
      </c>
      <c r="H56" s="13" t="str">
        <f>IF(入力!I31="","",入力!I31)</f>
        <v>浦安市立東小</v>
      </c>
      <c r="I56" s="13">
        <f>IF(入力!G31="","",入力!G31)</f>
        <v>4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寺原</v>
      </c>
      <c r="D57" s="13" t="str">
        <f>IF(入力!E34="","",入力!E34)</f>
        <v>大翔</v>
      </c>
      <c r="E57" s="13" t="str">
        <f>IF(入力!C33="","",入力!C33)</f>
        <v>テラハラ</v>
      </c>
      <c r="F57" s="13" t="str">
        <f>IF(入力!E33="","",入力!E33)</f>
        <v>ヒロト</v>
      </c>
      <c r="G57" s="13">
        <f>IF(入力!M33="","",入力!M33)</f>
        <v>525396053</v>
      </c>
      <c r="H57" s="13" t="str">
        <f>IF(入力!I33="","",入力!I33)</f>
        <v>市川市立南新浜小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市東</v>
      </c>
      <c r="D58" s="13" t="str">
        <f>IF(入力!E36="","",入力!E36)</f>
        <v>怜</v>
      </c>
      <c r="E58" s="13" t="str">
        <f>IF(入力!C35="","",入力!C35)</f>
        <v>シトウ</v>
      </c>
      <c r="F58" s="13" t="str">
        <f>IF(入力!E35="","",入力!E35)</f>
        <v>レイ</v>
      </c>
      <c r="G58" s="13">
        <f>IF(入力!M35="","",入力!M35)</f>
        <v>523068228</v>
      </c>
      <c r="H58" s="13" t="str">
        <f>IF(入力!I35="","",入力!I35)</f>
        <v>浦安市立日の出小</v>
      </c>
      <c r="I58" s="13">
        <f>IF(入力!G35="","",入力!G35)</f>
        <v>3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矢野</v>
      </c>
      <c r="D59" s="13" t="str">
        <f>IF(入力!E38="","",入力!E38)</f>
        <v>正真</v>
      </c>
      <c r="E59" s="13" t="str">
        <f>IF(入力!C37="","",入力!C37)</f>
        <v>ヤノ</v>
      </c>
      <c r="F59" s="13" t="str">
        <f>IF(入力!E37="","",入力!E37)</f>
        <v>ショウマ</v>
      </c>
      <c r="G59" s="13">
        <f>IF(入力!M37="","",入力!M37)</f>
        <v>523143444</v>
      </c>
      <c r="H59" s="13" t="str">
        <f>IF(入力!I37="","",入力!I37)</f>
        <v>浦安市立北部小</v>
      </c>
      <c r="I59" s="13">
        <f>IF(入力!G37="","",入力!G37)</f>
        <v>3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長野</v>
      </c>
      <c r="D60" s="13" t="str">
        <f>IF(入力!E40="","",入力!E40)</f>
        <v>玲志</v>
      </c>
      <c r="E60" s="13" t="str">
        <f>IF(入力!C39="","",入力!C39)</f>
        <v>ナガノ</v>
      </c>
      <c r="F60" s="13" t="str">
        <f>IF(入力!E39="","",入力!E39)</f>
        <v>レイシ</v>
      </c>
      <c r="G60" s="13">
        <f>IF(入力!M39="","",入力!M39)</f>
        <v>525261566</v>
      </c>
      <c r="H60" s="13" t="str">
        <f>IF(入力!I39="","",入力!I39)</f>
        <v>浦安市立東小</v>
      </c>
      <c r="I60" s="13">
        <f>IF(入力!G39="","",入力!G39)</f>
        <v>3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平井</v>
      </c>
      <c r="D61" s="13" t="str">
        <f>IF(入力!E42="","",入力!E42)</f>
        <v>渉</v>
      </c>
      <c r="E61" s="13" t="str">
        <f>IF(入力!C41="","",入力!C41)</f>
        <v>ヒライ</v>
      </c>
      <c r="F61" s="13" t="str">
        <f>IF(入力!E41="","",入力!E41)</f>
        <v>ワタル</v>
      </c>
      <c r="G61" s="13">
        <f>IF(入力!M41="","",入力!M41)</f>
        <v>524248711</v>
      </c>
      <c r="H61" s="13" t="str">
        <f>IF(入力!I41="","",入力!I41)</f>
        <v>浦安市立日の出南小</v>
      </c>
      <c r="I61" s="13">
        <f>IF(入力!G41="","",入力!G41)</f>
        <v>3</v>
      </c>
      <c r="J61" s="13">
        <f>IF(入力!P41="","",入力!P41)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財徳</v>
      </c>
      <c r="D62" s="13" t="str">
        <f>IF(入力!E44="","",入力!E44)</f>
        <v>澄海</v>
      </c>
      <c r="E62" s="13" t="str">
        <f>IF(入力!C43="","",入力!C43)</f>
        <v>ザイトク</v>
      </c>
      <c r="F62" s="13" t="str">
        <f>IF(入力!E43="","",入力!E43)</f>
        <v>スカイ</v>
      </c>
      <c r="G62" s="13">
        <f>IF(入力!M43="","",入力!M43)</f>
        <v>525396060</v>
      </c>
      <c r="H62" s="13" t="str">
        <f>IF(入力!I43="","",入力!I43)</f>
        <v>浦安市立富岡小</v>
      </c>
      <c r="I62" s="13">
        <f>IF(入力!G43="","",入力!G43)</f>
        <v>3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大谷</v>
      </c>
      <c r="D63" s="13" t="str">
        <f>IF(入力!E46="","",入力!E46)</f>
        <v>侑</v>
      </c>
      <c r="E63" s="13" t="str">
        <f>IF(入力!C45="","",入力!C45)</f>
        <v>オオタニ</v>
      </c>
      <c r="F63" s="13" t="str">
        <f>IF(入力!E45="","",入力!E45)</f>
        <v>アツム</v>
      </c>
      <c r="G63" s="13">
        <f>IF(入力!M45="","",入力!M45)</f>
        <v>525477417</v>
      </c>
      <c r="H63" s="13" t="str">
        <f>IF(入力!I45="","",入力!I45)</f>
        <v>浦安市立入船小</v>
      </c>
      <c r="I63" s="13">
        <f>IF(入力!G45="","",入力!G45)</f>
        <v>3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品川</v>
      </c>
      <c r="D64" s="13" t="str">
        <f>IF(入力!E48="","",入力!E48)</f>
        <v>咲仁</v>
      </c>
      <c r="E64" s="13" t="str">
        <f>IF(入力!C47="","",入力!C47)</f>
        <v>シナガワ</v>
      </c>
      <c r="F64" s="13" t="str">
        <f>IF(入力!E47="","",入力!E47)</f>
        <v>サクト</v>
      </c>
      <c r="G64" s="13">
        <f>IF(入力!M47="","",入力!M47)</f>
        <v>525477424</v>
      </c>
      <c r="H64" s="13" t="str">
        <f>IF(入力!I47="","",入力!I47)</f>
        <v>浦安市立入船小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小河</v>
      </c>
      <c r="D65" s="13" t="str">
        <f>IF(入力!E50="","",入力!E50)</f>
        <v>暖羽</v>
      </c>
      <c r="E65" s="13" t="str">
        <f>IF(入力!C49="","",入力!C49)</f>
        <v>オガワ</v>
      </c>
      <c r="F65" s="13" t="str">
        <f>IF(入力!E49="","",入力!E49)</f>
        <v>ノア</v>
      </c>
      <c r="G65" s="13">
        <f>IF(入力!M49="","",入力!M49)</f>
        <v>525261580</v>
      </c>
      <c r="H65" s="13" t="str">
        <f>IF(入力!I49="","",入力!I49)</f>
        <v>浦安市立日の出小</v>
      </c>
      <c r="I65" s="13">
        <f>IF(入力!G49="","",入力!G49)</f>
        <v>2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二木</v>
      </c>
      <c r="D66" s="13" t="str">
        <f>IF(入力!E52="","",入力!E52)</f>
        <v>淳平</v>
      </c>
      <c r="E66" s="13" t="str">
        <f>IF(入力!C51="","",入力!C51)</f>
        <v>ニキ</v>
      </c>
      <c r="F66" s="13" t="str">
        <f>IF(入力!E51="","",入力!E51)</f>
        <v>ジュンペイ</v>
      </c>
      <c r="G66" s="13">
        <f>IF(入力!M51="","",入力!M51)</f>
        <v>524248728</v>
      </c>
      <c r="H66" s="13" t="str">
        <f>IF(入力!I51="","",入力!I51)</f>
        <v>浦安市立明海小</v>
      </c>
      <c r="I66" s="13">
        <f>IF(入力!G51="","",入力!G51)</f>
        <v>1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2025-01-27T23:50:21Z</dcterms:modified>
</cp:coreProperties>
</file>