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OneDrive\デスクトップ\２０２５関東大会\"/>
    </mc:Choice>
  </mc:AlternateContent>
  <xr:revisionPtr revIDLastSave="0" documentId="13_ncr:1_{CA83BAD6-21E8-4743-8525-38FB7979F24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<sst xmlns="http://schemas.openxmlformats.org/spreadsheetml/2006/main" count="302" uniqueCount="231">
  <si>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</si>
  <si>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</si>
  <si>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</si>
  <si>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</si>
  <si>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</si>
  <si>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</si>
  <si>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</si>
  <si>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</si>
  <si>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</si>
  <si>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</si>
  <si>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</si>
  <si>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</si>
  <si>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</si>
  <si>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</si>
  <si>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</si>
  <si>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</si>
  <si>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</si>
  <si>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</si>
  <si>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</si>
  <si>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</si>
  <si>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</si>
  <si>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</si>
  <si>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</si>
  <si>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</si>
  <si>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</si>
  <si>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</si>
  <si>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</si>
  <si>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</si>
  <si>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</si>
  <si>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</si>
  <si>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</si>
  <si>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</si>
  <si>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</si>
  <si>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</si>
  <si>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</si>
  <si>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</si>
  <si>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</si>
  <si>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</si>
  <si>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</si>
  <si>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</si>
  <si>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</si>
  <si>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</si>
  <si>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</si>
  <si>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</si>
  <si>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</si>
  <si>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</si>
  <si>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</si>
  <si>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</si>
  <si>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</si>
  <si>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</si>
  <si>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</si>
  <si>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</si>
  <si>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</si>
  <si>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</si>
  <si>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</si>
  <si>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</si>
  <si>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</si>
  <si>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</si>
  <si>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</si>
  <si>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</si>
  <si>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</si>
  <si>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</si>
  <si>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</si>
  <si>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</si>
  <si>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</si>
  <si>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</si>
  <si>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</si>
  <si>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</si>
  <si>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</si>
  <si>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</si>
  <si>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</si>
  <si>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</si>
  <si>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</si>
  <si>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</si>
  <si>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</si>
  <si>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</si>
  <si>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</si>
  <si>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</si>
  <si>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</si>
  <si>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</si>
  <si>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</si>
  <si>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</si>
  <si>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</si>
  <si>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</si>
  <si>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</si>
  <si>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</si>
  <si>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</si>
  <si>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</si>
  <si>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</si>
  <si>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</si>
  <si>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</si>
  <si>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</si>
  <si>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</si>
  <si>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</si>
  <si>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</si>
  <si>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</si>
  <si>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</si>
  <si>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</si>
  <si>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</si>
  <si>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</si>
  <si>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</si>
  <si>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</si>
  <si>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</si>
  <si>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</si>
  <si>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</si>
  <si>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</si>
  <si>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</si>
  <si>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</si>
  <si>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</si>
  <si>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</si>
  <si>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</si>
  <si>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</si>
  <si>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</si>
  <si>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</si>
  <si>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</si>
  <si>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</si>
  <si>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</si>
  <si>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</si>
  <si>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</si>
  <si>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</si>
  <si>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</si>
  <si>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</si>
  <si>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</si>
  <si>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</si>
  <si>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</si>
  <si>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</si>
  <si>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</si>
  <si>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</si>
  <si>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</si>
  <si>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</si>
  <si>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</si>
  <si>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</si>
  <si>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</si>
  <si>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</si>
  <si>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</si>
  <si>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</si>
  <si>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</si>
  <si>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</si>
  <si>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</si>
  <si>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</si>
  <si>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</si>
  <si>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</si>
  <si>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</si>
  <si>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</si>
  <si>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274</t>
    <phoneticPr fontId="2"/>
  </si>
  <si>
    <t>0816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</si>
  <si>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</si>
  <si>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</si>
  <si>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8559</t>
    <phoneticPr fontId="2"/>
  </si>
  <si>
    <t>0702</t>
    <phoneticPr fontId="2"/>
  </si>
  <si>
    <t>7725</t>
    <phoneticPr fontId="2"/>
  </si>
  <si>
    <t>6285</t>
    <phoneticPr fontId="2"/>
  </si>
  <si>
    <t>０９０</t>
    <phoneticPr fontId="2"/>
  </si>
  <si>
    <r>
      <rPr>
        <sz val="16"/>
        <color rgb="FF000000"/>
        <rFont val="ＭＳ Ｐゴシック"/>
        <family val="2"/>
        <charset val="128"/>
      </rPr>
      <t>千葉県船橋市芝山</t>
    </r>
    <r>
      <rPr>
        <sz val="16"/>
        <color indexed="8"/>
        <rFont val="Calibri"/>
        <family val="2"/>
      </rPr>
      <t>1-21-15</t>
    </r>
    <phoneticPr fontId="2"/>
  </si>
  <si>
    <t>０９０－８５５９－０７０２</t>
    <phoneticPr fontId="2"/>
  </si>
  <si>
    <t>市東</t>
    <phoneticPr fontId="2"/>
  </si>
  <si>
    <t>怜</t>
    <phoneticPr fontId="2"/>
  </si>
  <si>
    <t>立畑</t>
    <phoneticPr fontId="2"/>
  </si>
  <si>
    <t>仁大郎</t>
    <phoneticPr fontId="2"/>
  </si>
  <si>
    <t>矢野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</si>
  <si>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正真</t>
    </r>
    <phoneticPr fontId="2"/>
  </si>
  <si>
    <t>品川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</si>
  <si>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咲仁</t>
    </r>
    <phoneticPr fontId="2"/>
  </si>
  <si>
    <t>大谷</t>
    <phoneticPr fontId="2"/>
  </si>
  <si>
    <t>侑</t>
    <phoneticPr fontId="2"/>
  </si>
  <si>
    <t>齋藤</t>
    <phoneticPr fontId="2"/>
  </si>
  <si>
    <t>崇成</t>
    <phoneticPr fontId="2"/>
  </si>
  <si>
    <t>平井</t>
    <phoneticPr fontId="2"/>
  </si>
  <si>
    <t>渉</t>
    <phoneticPr fontId="2"/>
  </si>
  <si>
    <t>小河</t>
    <phoneticPr fontId="2"/>
  </si>
  <si>
    <t>暖羽</t>
    <phoneticPr fontId="2"/>
  </si>
  <si>
    <t>ｵｶﾞﾜ</t>
    <phoneticPr fontId="2"/>
  </si>
  <si>
    <t>ﾄﾜ</t>
    <phoneticPr fontId="2"/>
  </si>
  <si>
    <t>ｼﾄｳ</t>
    <phoneticPr fontId="2"/>
  </si>
  <si>
    <t>ﾚｲ</t>
    <phoneticPr fontId="2"/>
  </si>
  <si>
    <t>ﾀﾃﾊﾗ</t>
    <phoneticPr fontId="2"/>
  </si>
  <si>
    <t>ｼﾞﾝﾀﾛｳ</t>
    <phoneticPr fontId="2"/>
  </si>
  <si>
    <t>ﾔﾉ</t>
    <phoneticPr fontId="2"/>
  </si>
  <si>
    <t>ｼｮｳﾏ</t>
    <phoneticPr fontId="2"/>
  </si>
  <si>
    <t>ｼﾅｶﾞﾜ</t>
    <phoneticPr fontId="2"/>
  </si>
  <si>
    <t>ｻｸﾄ</t>
    <phoneticPr fontId="2"/>
  </si>
  <si>
    <t>ｵｵﾀﾆ</t>
    <phoneticPr fontId="2"/>
  </si>
  <si>
    <t>ｱﾂﾑ</t>
    <phoneticPr fontId="2"/>
  </si>
  <si>
    <t>ｻｲﾄｳ</t>
    <phoneticPr fontId="2"/>
  </si>
  <si>
    <t>ｼｭｳｾｲ</t>
    <phoneticPr fontId="2"/>
  </si>
  <si>
    <t>ﾋﾗｲ</t>
    <phoneticPr fontId="2"/>
  </si>
  <si>
    <t>ｱﾕﾑ</t>
    <phoneticPr fontId="2"/>
  </si>
  <si>
    <t>ｶﾞｸ</t>
    <phoneticPr fontId="2"/>
  </si>
  <si>
    <t>岳</t>
    <phoneticPr fontId="2"/>
  </si>
  <si>
    <t>浦安市立舞浜小学校</t>
  </si>
  <si>
    <t>浦安市立日の出小学校</t>
  </si>
  <si>
    <t>浦安市立明海小学校</t>
    <rPh sb="0" eb="4">
      <t>ウラヤスシリツ</t>
    </rPh>
    <rPh sb="4" eb="6">
      <t>アケミ</t>
    </rPh>
    <rPh sb="6" eb="9">
      <t>ショウガッコウ</t>
    </rPh>
    <phoneticPr fontId="26"/>
  </si>
  <si>
    <t>浦安市立北部小学校</t>
  </si>
  <si>
    <t>浦安市立入船小学校</t>
    <rPh sb="4" eb="6">
      <t>イリフネ</t>
    </rPh>
    <rPh sb="6" eb="9">
      <t>ショウガッコウ</t>
    </rPh>
    <phoneticPr fontId="26"/>
  </si>
  <si>
    <t>浦安市立日の出南小学校</t>
    <rPh sb="7" eb="8">
      <t>ミナミ</t>
    </rPh>
    <phoneticPr fontId="26"/>
  </si>
  <si>
    <t>①</t>
    <phoneticPr fontId="2"/>
  </si>
  <si>
    <t>考汰</t>
    <phoneticPr fontId="2"/>
  </si>
  <si>
    <t>藤倉</t>
    <phoneticPr fontId="2"/>
  </si>
  <si>
    <t>ﾌｼﾞｸﾗ</t>
    <phoneticPr fontId="2"/>
  </si>
  <si>
    <t>ｺｳﾀ</t>
    <phoneticPr fontId="2"/>
  </si>
  <si>
    <t>浦安市東野小学校</t>
    <rPh sb="3" eb="5">
      <t>ヒガシノ</t>
    </rPh>
    <phoneticPr fontId="26"/>
  </si>
  <si>
    <t>ﾌｳﾀﾛｳ</t>
    <phoneticPr fontId="2"/>
  </si>
  <si>
    <t>ｶｼﾏ</t>
    <phoneticPr fontId="2"/>
  </si>
  <si>
    <t>ｿﾗ</t>
    <phoneticPr fontId="2"/>
  </si>
  <si>
    <t>鹿島</t>
    <rPh sb="0" eb="2">
      <t>カシマ</t>
    </rPh>
    <phoneticPr fontId="2"/>
  </si>
  <si>
    <t>天</t>
    <rPh sb="0" eb="1">
      <t>テン</t>
    </rPh>
    <phoneticPr fontId="2"/>
  </si>
  <si>
    <t>風大郎</t>
    <rPh sb="0" eb="1">
      <t>カゼ</t>
    </rPh>
    <rPh sb="1" eb="2">
      <t>マサル</t>
    </rPh>
    <rPh sb="2" eb="3">
      <t>ロウ</t>
    </rPh>
    <phoneticPr fontId="2"/>
  </si>
  <si>
    <t xml:space="preserve">大前 </t>
    <phoneticPr fontId="2"/>
  </si>
  <si>
    <t>貴悠</t>
    <phoneticPr fontId="2"/>
  </si>
  <si>
    <t>ｵｵﾏｴ</t>
    <phoneticPr fontId="2"/>
  </si>
  <si>
    <t>ﾀｶﾋｻ</t>
    <phoneticPr fontId="2"/>
  </si>
  <si>
    <t xml:space="preserve">齊藤 </t>
    <phoneticPr fontId="2"/>
  </si>
  <si>
    <t>旬哉</t>
    <phoneticPr fontId="2"/>
  </si>
  <si>
    <t>ｼﾞｭﾝﾔ</t>
    <phoneticPr fontId="2"/>
  </si>
  <si>
    <t>浦安市立美浜南小学校</t>
    <rPh sb="0" eb="4">
      <t>ウラヤスシリツ</t>
    </rPh>
    <rPh sb="4" eb="6">
      <t>ミハマ</t>
    </rPh>
    <rPh sb="6" eb="7">
      <t>ミナミ</t>
    </rPh>
    <rPh sb="7" eb="10">
      <t>ショウガッコウ</t>
    </rPh>
    <phoneticPr fontId="2"/>
  </si>
  <si>
    <t>JVA020341671</t>
    <phoneticPr fontId="2"/>
  </si>
  <si>
    <t>JVA020277321</t>
    <phoneticPr fontId="2"/>
  </si>
  <si>
    <t>JVA020277338</t>
    <phoneticPr fontId="2"/>
  </si>
  <si>
    <t>JVA021339653</t>
    <phoneticPr fontId="2"/>
  </si>
  <si>
    <t>JVA022462596</t>
    <phoneticPr fontId="2"/>
  </si>
  <si>
    <t>JVA022462602</t>
    <phoneticPr fontId="2"/>
  </si>
  <si>
    <t>JVA022266927</t>
    <phoneticPr fontId="2"/>
  </si>
  <si>
    <t>JVA022495792</t>
    <phoneticPr fontId="26"/>
  </si>
  <si>
    <t>JVA022495808</t>
    <phoneticPr fontId="2"/>
  </si>
  <si>
    <t>JVA022495815</t>
    <phoneticPr fontId="2"/>
  </si>
  <si>
    <t>JVA023298972</t>
    <phoneticPr fontId="2"/>
  </si>
  <si>
    <t>JVA023726772</t>
    <phoneticPr fontId="2"/>
  </si>
  <si>
    <t>JVA022266910</t>
    <phoneticPr fontId="2"/>
  </si>
  <si>
    <t>JVA023726819</t>
    <phoneticPr fontId="2"/>
  </si>
  <si>
    <t>浦安市立高洲小学校</t>
    <rPh sb="0" eb="4">
      <t>ウラヤスシリツ</t>
    </rPh>
    <rPh sb="4" eb="6">
      <t>タカス</t>
    </rPh>
    <rPh sb="6" eb="9">
      <t>ショウガッコウ</t>
    </rPh>
    <phoneticPr fontId="2"/>
  </si>
  <si>
    <t>意識を高く試合に挑む。</t>
    <rPh sb="0" eb="2">
      <t>イシキ</t>
    </rPh>
    <rPh sb="3" eb="4">
      <t>タカ</t>
    </rPh>
    <rPh sb="5" eb="7">
      <t>シアイ</t>
    </rPh>
    <rPh sb="8" eb="9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</si>
</sst>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81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83" xfId="0" applyFont="1" applyBorder="1" applyAlignment="1" applyProtection="1">
      <alignment horizontal="center" vertical="center"/>
      <protection locked="0"/>
    </xf>
    <xf numFmtId="0" fontId="23" fillId="0" borderId="84" xfId="0" applyFont="1" applyBorder="1" applyAlignment="1" applyProtection="1">
      <alignment horizontal="center" vertical="center"/>
      <protection locked="0"/>
    </xf>
    <xf numFmtId="0" fontId="23" fillId="0" borderId="82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7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0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zoomScaleSheetLayoutView="100" workbookViewId="0">
      <selection activeCell="AU13" sqref="AU1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212" t="s">
        <v>120</v>
      </c>
      <c r="B2" s="213"/>
      <c r="C2" s="214" t="s">
        <v>132</v>
      </c>
      <c r="D2" s="215"/>
      <c r="E2" s="215"/>
      <c r="F2" s="215"/>
      <c r="G2" s="215"/>
      <c r="H2" s="215"/>
      <c r="I2" s="216"/>
      <c r="J2" s="62" t="s">
        <v>118</v>
      </c>
      <c r="K2" s="63"/>
      <c r="L2" s="63"/>
      <c r="M2" s="63"/>
      <c r="N2" s="63"/>
      <c r="O2" s="64"/>
      <c r="P2" s="62" t="s">
        <v>96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200" t="s">
        <v>100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17" t="s">
        <v>121</v>
      </c>
      <c r="B3" s="218"/>
      <c r="C3" s="219" t="s">
        <v>131</v>
      </c>
      <c r="D3" s="220"/>
      <c r="E3" s="220"/>
      <c r="F3" s="220"/>
      <c r="G3" s="220"/>
      <c r="H3" s="220"/>
      <c r="I3" s="221"/>
      <c r="J3" s="59" t="s">
        <v>89</v>
      </c>
      <c r="K3" s="60"/>
      <c r="L3" s="60"/>
      <c r="M3" s="60"/>
      <c r="N3" s="60"/>
      <c r="O3" s="61"/>
      <c r="P3" s="198" t="s">
        <v>133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71" t="s">
        <v>110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430738278</v>
      </c>
      <c r="D4" s="70"/>
      <c r="E4" s="70"/>
      <c r="F4" s="70"/>
      <c r="G4" s="70"/>
      <c r="H4" s="70"/>
      <c r="I4" s="71"/>
      <c r="J4" s="87" t="s">
        <v>116</v>
      </c>
      <c r="K4" s="88"/>
      <c r="L4" s="88"/>
      <c r="M4" s="88"/>
      <c r="N4" s="88"/>
      <c r="O4" s="89"/>
      <c r="P4" s="186" t="s">
        <v>93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35"/>
      <c r="K5" s="135"/>
      <c r="L5" s="135"/>
      <c r="M5" s="135"/>
      <c r="N5" s="135"/>
      <c r="O5" s="135"/>
      <c r="P5" s="188" t="s">
        <v>134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8" t="s">
        <v>135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27" t="s">
        <v>106</v>
      </c>
      <c r="D6" s="228"/>
      <c r="E6" s="192" t="s">
        <v>107</v>
      </c>
      <c r="F6" s="193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7" t="s">
        <v>94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95</v>
      </c>
      <c r="AL6" s="196"/>
      <c r="AM6" s="196"/>
      <c r="AN6" s="196"/>
      <c r="AO6" s="196"/>
      <c r="AP6" s="196"/>
      <c r="AQ6" s="196"/>
      <c r="AR6" s="196"/>
      <c r="AS6" s="196"/>
      <c r="AT6" s="34" t="s">
        <v>123</v>
      </c>
    </row>
    <row r="7" spans="1:51" ht="13.5" customHeight="1">
      <c r="A7" s="75"/>
      <c r="B7" s="76"/>
      <c r="C7" s="152" t="s">
        <v>136</v>
      </c>
      <c r="D7" s="114"/>
      <c r="E7" s="85" t="s">
        <v>137</v>
      </c>
      <c r="F7" s="86"/>
      <c r="G7" s="68">
        <v>507272173</v>
      </c>
      <c r="H7" s="68"/>
      <c r="I7" s="68"/>
      <c r="J7" s="68">
        <v>21063</v>
      </c>
      <c r="K7" s="68"/>
      <c r="L7" s="68"/>
      <c r="M7" s="68">
        <v>330455</v>
      </c>
      <c r="N7" s="68"/>
      <c r="O7" s="68"/>
      <c r="P7" s="65" t="s">
        <v>7</v>
      </c>
      <c r="Q7" s="66"/>
      <c r="R7" s="84" t="s">
        <v>144</v>
      </c>
      <c r="S7" s="84"/>
      <c r="T7" s="84"/>
      <c r="U7" s="84"/>
      <c r="V7" s="27" t="s">
        <v>8</v>
      </c>
      <c r="W7" s="83" t="s">
        <v>145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36" t="s">
        <v>152</v>
      </c>
      <c r="AM7" s="137"/>
      <c r="AN7" s="137"/>
      <c r="AO7" s="137"/>
      <c r="AP7" s="137"/>
      <c r="AQ7" s="137"/>
      <c r="AR7" s="137"/>
      <c r="AS7" s="36" t="s">
        <v>10</v>
      </c>
      <c r="AT7" s="239">
        <v>65</v>
      </c>
    </row>
    <row r="8" spans="1:51" ht="18" customHeight="1">
      <c r="A8" s="75"/>
      <c r="B8" s="76"/>
      <c r="C8" s="144" t="s">
        <v>138</v>
      </c>
      <c r="D8" s="120"/>
      <c r="E8" s="143" t="s">
        <v>139</v>
      </c>
      <c r="F8" s="122"/>
      <c r="G8" s="68"/>
      <c r="H8" s="68"/>
      <c r="I8" s="68"/>
      <c r="J8" s="68"/>
      <c r="K8" s="68"/>
      <c r="L8" s="68"/>
      <c r="M8" s="68"/>
      <c r="N8" s="68"/>
      <c r="O8" s="68"/>
      <c r="P8" s="138" t="s">
        <v>146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40" t="s">
        <v>148</v>
      </c>
      <c r="AL8" s="141"/>
      <c r="AM8" s="141"/>
      <c r="AN8" s="141"/>
      <c r="AO8" s="37" t="s">
        <v>8</v>
      </c>
      <c r="AP8" s="141" t="s">
        <v>149</v>
      </c>
      <c r="AQ8" s="141"/>
      <c r="AR8" s="141"/>
      <c r="AS8" s="142"/>
      <c r="AT8" s="239"/>
    </row>
    <row r="9" spans="1:51" ht="14.45" customHeight="1">
      <c r="A9" s="75" t="s">
        <v>81</v>
      </c>
      <c r="B9" s="76"/>
      <c r="C9" s="152" t="s">
        <v>140</v>
      </c>
      <c r="D9" s="114"/>
      <c r="E9" s="85" t="s">
        <v>141</v>
      </c>
      <c r="F9" s="86"/>
      <c r="G9" s="68">
        <v>507252849</v>
      </c>
      <c r="H9" s="68"/>
      <c r="I9" s="68"/>
      <c r="J9" s="68">
        <v>21064</v>
      </c>
      <c r="K9" s="68"/>
      <c r="L9" s="68"/>
      <c r="M9" s="68"/>
      <c r="N9" s="68"/>
      <c r="O9" s="68"/>
      <c r="P9" s="65" t="s">
        <v>7</v>
      </c>
      <c r="Q9" s="66"/>
      <c r="R9" s="84"/>
      <c r="S9" s="84"/>
      <c r="T9" s="84"/>
      <c r="U9" s="84"/>
      <c r="V9" s="27" t="s">
        <v>8</v>
      </c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145"/>
      <c r="AK9" s="35" t="s">
        <v>124</v>
      </c>
      <c r="AL9" s="136" t="s">
        <v>152</v>
      </c>
      <c r="AM9" s="137"/>
      <c r="AN9" s="137"/>
      <c r="AO9" s="137"/>
      <c r="AP9" s="137"/>
      <c r="AQ9" s="137"/>
      <c r="AR9" s="137"/>
      <c r="AS9" s="36" t="s">
        <v>125</v>
      </c>
      <c r="AT9" s="240">
        <v>58</v>
      </c>
    </row>
    <row r="10" spans="1:51" ht="18" customHeight="1">
      <c r="A10" s="75"/>
      <c r="B10" s="76"/>
      <c r="C10" s="144" t="s">
        <v>142</v>
      </c>
      <c r="D10" s="120"/>
      <c r="E10" s="143" t="s">
        <v>143</v>
      </c>
      <c r="F10" s="122"/>
      <c r="G10" s="68"/>
      <c r="H10" s="68"/>
      <c r="I10" s="68"/>
      <c r="J10" s="68"/>
      <c r="K10" s="68"/>
      <c r="L10" s="68"/>
      <c r="M10" s="68"/>
      <c r="N10" s="68"/>
      <c r="O10" s="68"/>
      <c r="P10" s="138" t="s">
        <v>147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94"/>
      <c r="AK10" s="140" t="s">
        <v>150</v>
      </c>
      <c r="AL10" s="141"/>
      <c r="AM10" s="141"/>
      <c r="AN10" s="141"/>
      <c r="AO10" s="37" t="s">
        <v>8</v>
      </c>
      <c r="AP10" s="141" t="s">
        <v>151</v>
      </c>
      <c r="AQ10" s="141"/>
      <c r="AR10" s="141"/>
      <c r="AS10" s="142"/>
      <c r="AT10" s="240"/>
    </row>
    <row r="11" spans="1:51" ht="14.45" customHeight="1">
      <c r="A11" s="75" t="s">
        <v>82</v>
      </c>
      <c r="B11" s="76"/>
      <c r="C11" s="113"/>
      <c r="D11" s="114"/>
      <c r="E11" s="115"/>
      <c r="F11" s="86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35" t="s">
        <v>124</v>
      </c>
      <c r="AL11" s="137"/>
      <c r="AM11" s="137"/>
      <c r="AN11" s="137"/>
      <c r="AO11" s="137"/>
      <c r="AP11" s="137"/>
      <c r="AQ11" s="137"/>
      <c r="AR11" s="137"/>
      <c r="AS11" s="36" t="s">
        <v>125</v>
      </c>
      <c r="AT11" s="240"/>
    </row>
    <row r="12" spans="1:51" ht="18" customHeight="1">
      <c r="A12" s="75"/>
      <c r="B12" s="76"/>
      <c r="C12" s="197"/>
      <c r="D12" s="120"/>
      <c r="E12" s="121"/>
      <c r="F12" s="122"/>
      <c r="G12" s="68"/>
      <c r="H12" s="68"/>
      <c r="I12" s="68"/>
      <c r="J12" s="68"/>
      <c r="K12" s="68"/>
      <c r="L12" s="68"/>
      <c r="M12" s="68"/>
      <c r="N12" s="68"/>
      <c r="O12" s="68"/>
      <c r="P12" s="138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94"/>
      <c r="AK12" s="140"/>
      <c r="AL12" s="141"/>
      <c r="AM12" s="141"/>
      <c r="AN12" s="141"/>
      <c r="AO12" s="37" t="s">
        <v>126</v>
      </c>
      <c r="AP12" s="141"/>
      <c r="AQ12" s="141"/>
      <c r="AR12" s="141"/>
      <c r="AS12" s="142"/>
      <c r="AT12" s="240"/>
    </row>
    <row r="13" spans="1:51" ht="15" customHeight="1">
      <c r="A13" s="75" t="s">
        <v>83</v>
      </c>
      <c r="B13" s="76"/>
      <c r="C13" s="152" t="s">
        <v>136</v>
      </c>
      <c r="D13" s="114"/>
      <c r="E13" s="85" t="s">
        <v>137</v>
      </c>
      <c r="F13" s="86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80"/>
      <c r="S13" s="180"/>
      <c r="T13" s="180"/>
      <c r="U13" s="180"/>
      <c r="V13" s="26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5"/>
      <c r="AK13" s="38"/>
      <c r="AL13" s="173"/>
      <c r="AM13" s="173"/>
      <c r="AN13" s="173"/>
      <c r="AO13" s="173"/>
      <c r="AP13" s="173"/>
      <c r="AQ13" s="173"/>
      <c r="AR13" s="173"/>
      <c r="AS13" s="39"/>
      <c r="AT13" s="241"/>
    </row>
    <row r="14" spans="1:51" ht="18" customHeight="1">
      <c r="A14" s="75"/>
      <c r="B14" s="76"/>
      <c r="C14" s="144" t="s">
        <v>138</v>
      </c>
      <c r="D14" s="120"/>
      <c r="E14" s="143" t="s">
        <v>139</v>
      </c>
      <c r="F14" s="122"/>
      <c r="G14" s="116"/>
      <c r="H14" s="116"/>
      <c r="I14" s="116"/>
      <c r="J14" s="116"/>
      <c r="K14" s="116"/>
      <c r="L14" s="116"/>
      <c r="M14" s="116"/>
      <c r="N14" s="116"/>
      <c r="O14" s="116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40"/>
      <c r="AP14" s="178"/>
      <c r="AQ14" s="178"/>
      <c r="AR14" s="178"/>
      <c r="AS14" s="179"/>
      <c r="AT14" s="241"/>
    </row>
    <row r="15" spans="1:51" ht="15" customHeight="1">
      <c r="A15" s="134" t="s">
        <v>97</v>
      </c>
      <c r="B15" s="76"/>
      <c r="C15" s="152" t="s">
        <v>136</v>
      </c>
      <c r="D15" s="114"/>
      <c r="E15" s="85" t="s">
        <v>137</v>
      </c>
      <c r="F15" s="86"/>
      <c r="G15" s="116"/>
      <c r="H15" s="116"/>
      <c r="I15" s="116"/>
      <c r="J15" s="116"/>
      <c r="K15" s="116"/>
      <c r="L15" s="116"/>
      <c r="M15" s="116"/>
      <c r="N15" s="116"/>
      <c r="O15" s="116"/>
      <c r="P15" s="65" t="s">
        <v>7</v>
      </c>
      <c r="Q15" s="66"/>
      <c r="R15" s="84"/>
      <c r="S15" s="84"/>
      <c r="T15" s="84"/>
      <c r="U15" s="84"/>
      <c r="V15" s="27" t="s">
        <v>8</v>
      </c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145"/>
      <c r="AK15" s="35" t="s">
        <v>124</v>
      </c>
      <c r="AL15" s="136" t="s">
        <v>152</v>
      </c>
      <c r="AM15" s="137"/>
      <c r="AN15" s="137"/>
      <c r="AO15" s="137"/>
      <c r="AP15" s="137"/>
      <c r="AQ15" s="137"/>
      <c r="AR15" s="137"/>
      <c r="AS15" s="36" t="s">
        <v>125</v>
      </c>
      <c r="AT15" s="240">
        <v>65</v>
      </c>
    </row>
    <row r="16" spans="1:51" ht="18" customHeight="1">
      <c r="A16" s="75"/>
      <c r="B16" s="76"/>
      <c r="C16" s="144" t="s">
        <v>138</v>
      </c>
      <c r="D16" s="120"/>
      <c r="E16" s="143" t="s">
        <v>139</v>
      </c>
      <c r="F16" s="122"/>
      <c r="G16" s="116"/>
      <c r="H16" s="116"/>
      <c r="I16" s="116"/>
      <c r="J16" s="116"/>
      <c r="K16" s="116"/>
      <c r="L16" s="116"/>
      <c r="M16" s="116"/>
      <c r="N16" s="116"/>
      <c r="O16" s="116"/>
      <c r="P16" s="138" t="s">
        <v>146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40" t="s">
        <v>148</v>
      </c>
      <c r="AL16" s="141"/>
      <c r="AM16" s="141"/>
      <c r="AN16" s="141"/>
      <c r="AO16" s="37" t="s">
        <v>8</v>
      </c>
      <c r="AP16" s="141" t="s">
        <v>149</v>
      </c>
      <c r="AQ16" s="141"/>
      <c r="AR16" s="141"/>
      <c r="AS16" s="142"/>
      <c r="AT16" s="240"/>
    </row>
    <row r="17" spans="1:46">
      <c r="A17" s="75" t="s">
        <v>0</v>
      </c>
      <c r="B17" s="76"/>
      <c r="C17" s="153" t="s">
        <v>153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59" t="s">
        <v>154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32" t="s">
        <v>129</v>
      </c>
      <c r="B23" s="131" t="s">
        <v>85</v>
      </c>
      <c r="C23" s="155" t="s">
        <v>104</v>
      </c>
      <c r="D23" s="156"/>
      <c r="E23" s="157" t="s">
        <v>105</v>
      </c>
      <c r="F23" s="158"/>
      <c r="G23" s="131" t="s">
        <v>86</v>
      </c>
      <c r="H23" s="131"/>
      <c r="I23" s="131" t="s">
        <v>87</v>
      </c>
      <c r="J23" s="131"/>
      <c r="K23" s="131"/>
      <c r="L23" s="131"/>
      <c r="M23" s="131" t="s">
        <v>88</v>
      </c>
      <c r="N23" s="131"/>
      <c r="O23" s="131"/>
      <c r="P23" s="200" t="s">
        <v>98</v>
      </c>
      <c r="Q23" s="131"/>
      <c r="R23" s="131"/>
      <c r="S23" s="131"/>
      <c r="T23" s="16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3"/>
      <c r="B24" s="76"/>
      <c r="C24" s="165" t="s">
        <v>102</v>
      </c>
      <c r="D24" s="166"/>
      <c r="E24" s="167" t="s">
        <v>103</v>
      </c>
      <c r="F24" s="16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26"/>
      <c r="U24" s="1"/>
      <c r="V24" s="1"/>
      <c r="W24" s="1"/>
      <c r="X24" s="1"/>
      <c r="Y24" s="148" t="s">
        <v>99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51" t="s">
        <v>195</v>
      </c>
      <c r="C25" s="113" t="s">
        <v>183</v>
      </c>
      <c r="D25" s="114"/>
      <c r="E25" s="115" t="s">
        <v>184</v>
      </c>
      <c r="F25" s="86"/>
      <c r="G25" s="91">
        <v>6</v>
      </c>
      <c r="H25" s="117"/>
      <c r="I25" s="103" t="s">
        <v>189</v>
      </c>
      <c r="J25" s="104"/>
      <c r="K25" s="104"/>
      <c r="L25" s="105"/>
      <c r="M25" s="103" t="s">
        <v>216</v>
      </c>
      <c r="N25" s="104"/>
      <c r="O25" s="105"/>
      <c r="P25" s="91">
        <v>165</v>
      </c>
      <c r="Q25" s="92"/>
      <c r="R25" s="92"/>
      <c r="S25" s="92"/>
      <c r="T25" s="93"/>
      <c r="U25" s="1"/>
      <c r="V25" s="1"/>
      <c r="W25" s="1"/>
      <c r="X25" s="1"/>
      <c r="Y25" s="97">
        <v>14</v>
      </c>
      <c r="Z25" s="98"/>
      <c r="AA25" s="98"/>
      <c r="AB25" s="98"/>
      <c r="AC25" s="98"/>
      <c r="AD25" s="98"/>
      <c r="AE25" s="98"/>
      <c r="AF25" s="98"/>
      <c r="AG25" s="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9" t="s">
        <v>165</v>
      </c>
      <c r="D26" s="120"/>
      <c r="E26" s="121" t="s">
        <v>166</v>
      </c>
      <c r="F26" s="122"/>
      <c r="G26" s="94"/>
      <c r="H26" s="118"/>
      <c r="I26" s="106"/>
      <c r="J26" s="107"/>
      <c r="K26" s="107"/>
      <c r="L26" s="108"/>
      <c r="M26" s="106"/>
      <c r="N26" s="107"/>
      <c r="O26" s="108"/>
      <c r="P26" s="94"/>
      <c r="Q26" s="95"/>
      <c r="R26" s="95"/>
      <c r="S26" s="95"/>
      <c r="T26" s="96"/>
      <c r="U26" s="1"/>
      <c r="V26" s="1"/>
      <c r="W26" s="1"/>
      <c r="X26" s="1"/>
      <c r="Y26" s="100"/>
      <c r="Z26" s="101"/>
      <c r="AA26" s="101"/>
      <c r="AB26" s="101"/>
      <c r="AC26" s="101"/>
      <c r="AD26" s="101"/>
      <c r="AE26" s="101"/>
      <c r="AF26" s="101"/>
      <c r="AG26" s="1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173</v>
      </c>
      <c r="D27" s="114"/>
      <c r="E27" s="115" t="s">
        <v>174</v>
      </c>
      <c r="F27" s="86"/>
      <c r="G27" s="91">
        <v>5</v>
      </c>
      <c r="H27" s="117"/>
      <c r="I27" s="103" t="s">
        <v>190</v>
      </c>
      <c r="J27" s="104"/>
      <c r="K27" s="104"/>
      <c r="L27" s="105"/>
      <c r="M27" s="103" t="s">
        <v>217</v>
      </c>
      <c r="N27" s="104"/>
      <c r="O27" s="105"/>
      <c r="P27" s="91">
        <v>151</v>
      </c>
      <c r="Q27" s="92"/>
      <c r="R27" s="92"/>
      <c r="S27" s="92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9" t="s">
        <v>155</v>
      </c>
      <c r="D28" s="120"/>
      <c r="E28" s="121" t="s">
        <v>156</v>
      </c>
      <c r="F28" s="122"/>
      <c r="G28" s="94"/>
      <c r="H28" s="118"/>
      <c r="I28" s="106"/>
      <c r="J28" s="107"/>
      <c r="K28" s="107"/>
      <c r="L28" s="108"/>
      <c r="M28" s="106"/>
      <c r="N28" s="107"/>
      <c r="O28" s="108"/>
      <c r="P28" s="94"/>
      <c r="Q28" s="95"/>
      <c r="R28" s="95"/>
      <c r="S28" s="95"/>
      <c r="T28" s="9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23" t="s">
        <v>177</v>
      </c>
      <c r="D29" s="124"/>
      <c r="E29" s="125" t="s">
        <v>178</v>
      </c>
      <c r="F29" s="126"/>
      <c r="G29" s="91">
        <v>5</v>
      </c>
      <c r="H29" s="117"/>
      <c r="I29" s="103" t="s">
        <v>192</v>
      </c>
      <c r="J29" s="104"/>
      <c r="K29" s="104"/>
      <c r="L29" s="105"/>
      <c r="M29" s="103" t="s">
        <v>215</v>
      </c>
      <c r="N29" s="104"/>
      <c r="O29" s="105"/>
      <c r="P29" s="91">
        <v>150</v>
      </c>
      <c r="Q29" s="92"/>
      <c r="R29" s="92"/>
      <c r="S29" s="92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7" t="s">
        <v>159</v>
      </c>
      <c r="D30" s="128"/>
      <c r="E30" s="146" t="s">
        <v>160</v>
      </c>
      <c r="F30" s="147"/>
      <c r="G30" s="94"/>
      <c r="H30" s="118"/>
      <c r="I30" s="106"/>
      <c r="J30" s="107"/>
      <c r="K30" s="107"/>
      <c r="L30" s="108"/>
      <c r="M30" s="106"/>
      <c r="N30" s="107"/>
      <c r="O30" s="108"/>
      <c r="P30" s="94"/>
      <c r="Q30" s="95"/>
      <c r="R30" s="95"/>
      <c r="S30" s="95"/>
      <c r="T30" s="9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185</v>
      </c>
      <c r="D31" s="114"/>
      <c r="E31" s="115" t="s">
        <v>186</v>
      </c>
      <c r="F31" s="86"/>
      <c r="G31" s="91">
        <v>5</v>
      </c>
      <c r="H31" s="117"/>
      <c r="I31" s="103" t="s">
        <v>194</v>
      </c>
      <c r="J31" s="104"/>
      <c r="K31" s="104"/>
      <c r="L31" s="105"/>
      <c r="M31" s="90" t="s">
        <v>218</v>
      </c>
      <c r="N31" s="90"/>
      <c r="O31" s="90"/>
      <c r="P31" s="91">
        <v>134</v>
      </c>
      <c r="Q31" s="92"/>
      <c r="R31" s="92"/>
      <c r="S31" s="92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9" t="s">
        <v>167</v>
      </c>
      <c r="D32" s="120"/>
      <c r="E32" s="121" t="s">
        <v>168</v>
      </c>
      <c r="F32" s="122"/>
      <c r="G32" s="94"/>
      <c r="H32" s="118"/>
      <c r="I32" s="106"/>
      <c r="J32" s="107"/>
      <c r="K32" s="107"/>
      <c r="L32" s="108"/>
      <c r="M32" s="90"/>
      <c r="N32" s="90"/>
      <c r="O32" s="90"/>
      <c r="P32" s="94"/>
      <c r="Q32" s="95"/>
      <c r="R32" s="95"/>
      <c r="S32" s="95"/>
      <c r="T32" s="96"/>
      <c r="U32" s="1"/>
      <c r="V32" s="1"/>
      <c r="W32" s="1"/>
      <c r="X32" s="1"/>
      <c r="Y32" s="148" t="s">
        <v>128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23" t="s">
        <v>181</v>
      </c>
      <c r="D33" s="124"/>
      <c r="E33" s="125" t="s">
        <v>182</v>
      </c>
      <c r="F33" s="126"/>
      <c r="G33" s="91">
        <v>5</v>
      </c>
      <c r="H33" s="117"/>
      <c r="I33" s="103" t="s">
        <v>193</v>
      </c>
      <c r="J33" s="104"/>
      <c r="K33" s="104"/>
      <c r="L33" s="105"/>
      <c r="M33" s="103" t="s">
        <v>219</v>
      </c>
      <c r="N33" s="104"/>
      <c r="O33" s="105"/>
      <c r="P33" s="91">
        <v>143</v>
      </c>
      <c r="Q33" s="92"/>
      <c r="R33" s="92"/>
      <c r="S33" s="92"/>
      <c r="T33" s="93"/>
      <c r="U33" s="1"/>
      <c r="V33" s="1"/>
      <c r="W33" s="1"/>
      <c r="X33" s="1"/>
      <c r="Y33" s="222">
        <v>1</v>
      </c>
      <c r="Z33" s="92"/>
      <c r="AA33" s="92"/>
      <c r="AB33" s="92"/>
      <c r="AC33" s="92"/>
      <c r="AD33" s="92"/>
      <c r="AE33" s="92"/>
      <c r="AF33" s="92"/>
      <c r="AG33" s="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7" t="s">
        <v>163</v>
      </c>
      <c r="D34" s="128"/>
      <c r="E34" s="129" t="s">
        <v>164</v>
      </c>
      <c r="F34" s="130"/>
      <c r="G34" s="94"/>
      <c r="H34" s="118"/>
      <c r="I34" s="106"/>
      <c r="J34" s="107"/>
      <c r="K34" s="107"/>
      <c r="L34" s="108"/>
      <c r="M34" s="106"/>
      <c r="N34" s="107"/>
      <c r="O34" s="108"/>
      <c r="P34" s="94"/>
      <c r="Q34" s="95"/>
      <c r="R34" s="95"/>
      <c r="S34" s="95"/>
      <c r="T34" s="96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23" t="s">
        <v>179</v>
      </c>
      <c r="D35" s="124"/>
      <c r="E35" s="125" t="s">
        <v>180</v>
      </c>
      <c r="F35" s="126"/>
      <c r="G35" s="91">
        <v>5</v>
      </c>
      <c r="H35" s="117"/>
      <c r="I35" s="103" t="s">
        <v>193</v>
      </c>
      <c r="J35" s="104"/>
      <c r="K35" s="104"/>
      <c r="L35" s="105"/>
      <c r="M35" s="103" t="s">
        <v>220</v>
      </c>
      <c r="N35" s="104"/>
      <c r="O35" s="105"/>
      <c r="P35" s="91">
        <v>139</v>
      </c>
      <c r="Q35" s="92"/>
      <c r="R35" s="92"/>
      <c r="S35" s="92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27" t="s">
        <v>161</v>
      </c>
      <c r="D36" s="128"/>
      <c r="E36" s="146" t="s">
        <v>162</v>
      </c>
      <c r="F36" s="147"/>
      <c r="G36" s="94"/>
      <c r="H36" s="118"/>
      <c r="I36" s="106"/>
      <c r="J36" s="107"/>
      <c r="K36" s="107"/>
      <c r="L36" s="108"/>
      <c r="M36" s="106"/>
      <c r="N36" s="107"/>
      <c r="O36" s="108"/>
      <c r="P36" s="94"/>
      <c r="Q36" s="95"/>
      <c r="R36" s="95"/>
      <c r="S36" s="95"/>
      <c r="T36" s="9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171</v>
      </c>
      <c r="D37" s="114"/>
      <c r="E37" s="115" t="s">
        <v>172</v>
      </c>
      <c r="F37" s="86"/>
      <c r="G37" s="91">
        <v>4</v>
      </c>
      <c r="H37" s="117"/>
      <c r="I37" s="103" t="s">
        <v>189</v>
      </c>
      <c r="J37" s="104"/>
      <c r="K37" s="104"/>
      <c r="L37" s="105"/>
      <c r="M37" s="90" t="s">
        <v>221</v>
      </c>
      <c r="N37" s="90"/>
      <c r="O37" s="90"/>
      <c r="P37" s="91">
        <v>139</v>
      </c>
      <c r="Q37" s="92"/>
      <c r="R37" s="92"/>
      <c r="S37" s="92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9" t="s">
        <v>169</v>
      </c>
      <c r="D38" s="120"/>
      <c r="E38" s="121" t="s">
        <v>170</v>
      </c>
      <c r="F38" s="122"/>
      <c r="G38" s="94"/>
      <c r="H38" s="118"/>
      <c r="I38" s="106"/>
      <c r="J38" s="107"/>
      <c r="K38" s="107"/>
      <c r="L38" s="108"/>
      <c r="M38" s="90"/>
      <c r="N38" s="90"/>
      <c r="O38" s="90"/>
      <c r="P38" s="94"/>
      <c r="Q38" s="95"/>
      <c r="R38" s="95"/>
      <c r="S38" s="95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175</v>
      </c>
      <c r="D39" s="114"/>
      <c r="E39" s="115" t="s">
        <v>176</v>
      </c>
      <c r="F39" s="86"/>
      <c r="G39" s="91">
        <v>4</v>
      </c>
      <c r="H39" s="117"/>
      <c r="I39" s="90" t="s">
        <v>191</v>
      </c>
      <c r="J39" s="90"/>
      <c r="K39" s="90"/>
      <c r="L39" s="90"/>
      <c r="M39" s="90" t="s">
        <v>222</v>
      </c>
      <c r="N39" s="90"/>
      <c r="O39" s="90"/>
      <c r="P39" s="91">
        <v>133</v>
      </c>
      <c r="Q39" s="92"/>
      <c r="R39" s="92"/>
      <c r="S39" s="92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9" t="s">
        <v>157</v>
      </c>
      <c r="D40" s="120"/>
      <c r="E40" s="121" t="s">
        <v>158</v>
      </c>
      <c r="F40" s="122"/>
      <c r="G40" s="94"/>
      <c r="H40" s="118"/>
      <c r="I40" s="90"/>
      <c r="J40" s="90"/>
      <c r="K40" s="90"/>
      <c r="L40" s="90"/>
      <c r="M40" s="90"/>
      <c r="N40" s="90"/>
      <c r="O40" s="90"/>
      <c r="P40" s="94"/>
      <c r="Q40" s="95"/>
      <c r="R40" s="95"/>
      <c r="S40" s="95"/>
      <c r="T40" s="9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23" t="s">
        <v>181</v>
      </c>
      <c r="D41" s="124"/>
      <c r="E41" s="125" t="s">
        <v>187</v>
      </c>
      <c r="F41" s="126"/>
      <c r="G41" s="91">
        <v>3</v>
      </c>
      <c r="H41" s="117"/>
      <c r="I41" s="103" t="s">
        <v>193</v>
      </c>
      <c r="J41" s="104"/>
      <c r="K41" s="104"/>
      <c r="L41" s="105"/>
      <c r="M41" s="103" t="s">
        <v>223</v>
      </c>
      <c r="N41" s="104"/>
      <c r="O41" s="105"/>
      <c r="P41" s="91">
        <v>131</v>
      </c>
      <c r="Q41" s="92"/>
      <c r="R41" s="92"/>
      <c r="S41" s="92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27" t="s">
        <v>163</v>
      </c>
      <c r="D42" s="128"/>
      <c r="E42" s="129" t="s">
        <v>188</v>
      </c>
      <c r="F42" s="130"/>
      <c r="G42" s="94"/>
      <c r="H42" s="118"/>
      <c r="I42" s="106"/>
      <c r="J42" s="107"/>
      <c r="K42" s="107"/>
      <c r="L42" s="108"/>
      <c r="M42" s="106"/>
      <c r="N42" s="107"/>
      <c r="O42" s="108"/>
      <c r="P42" s="94"/>
      <c r="Q42" s="95"/>
      <c r="R42" s="95"/>
      <c r="S42" s="95"/>
      <c r="T42" s="9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175</v>
      </c>
      <c r="D43" s="114"/>
      <c r="E43" s="115" t="s">
        <v>201</v>
      </c>
      <c r="F43" s="86"/>
      <c r="G43" s="91">
        <v>2</v>
      </c>
      <c r="H43" s="117"/>
      <c r="I43" s="90" t="s">
        <v>191</v>
      </c>
      <c r="J43" s="90"/>
      <c r="K43" s="90"/>
      <c r="L43" s="90"/>
      <c r="M43" s="90" t="s">
        <v>224</v>
      </c>
      <c r="N43" s="90"/>
      <c r="O43" s="90"/>
      <c r="P43" s="91">
        <v>126</v>
      </c>
      <c r="Q43" s="92"/>
      <c r="R43" s="92"/>
      <c r="S43" s="92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9" t="s">
        <v>157</v>
      </c>
      <c r="D44" s="120"/>
      <c r="E44" s="121" t="s">
        <v>206</v>
      </c>
      <c r="F44" s="122"/>
      <c r="G44" s="94"/>
      <c r="H44" s="118"/>
      <c r="I44" s="90"/>
      <c r="J44" s="90"/>
      <c r="K44" s="90"/>
      <c r="L44" s="90"/>
      <c r="M44" s="90"/>
      <c r="N44" s="90"/>
      <c r="O44" s="90"/>
      <c r="P44" s="94"/>
      <c r="Q44" s="95"/>
      <c r="R44" s="95"/>
      <c r="S44" s="95"/>
      <c r="T44" s="9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202</v>
      </c>
      <c r="D45" s="114"/>
      <c r="E45" s="115" t="s">
        <v>203</v>
      </c>
      <c r="F45" s="86"/>
      <c r="G45" s="91">
        <v>5</v>
      </c>
      <c r="H45" s="117"/>
      <c r="I45" s="103" t="s">
        <v>194</v>
      </c>
      <c r="J45" s="104"/>
      <c r="K45" s="104"/>
      <c r="L45" s="105"/>
      <c r="M45" s="103" t="s">
        <v>225</v>
      </c>
      <c r="N45" s="104"/>
      <c r="O45" s="105"/>
      <c r="P45" s="91">
        <v>136</v>
      </c>
      <c r="Q45" s="92"/>
      <c r="R45" s="92"/>
      <c r="S45" s="92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208" t="s">
        <v>204</v>
      </c>
      <c r="D46" s="209"/>
      <c r="E46" s="210" t="s">
        <v>205</v>
      </c>
      <c r="F46" s="211"/>
      <c r="G46" s="201"/>
      <c r="H46" s="202"/>
      <c r="I46" s="203"/>
      <c r="J46" s="204"/>
      <c r="K46" s="204"/>
      <c r="L46" s="205"/>
      <c r="M46" s="203"/>
      <c r="N46" s="204"/>
      <c r="O46" s="205"/>
      <c r="P46" s="201"/>
      <c r="Q46" s="206"/>
      <c r="R46" s="206"/>
      <c r="S46" s="206"/>
      <c r="T46" s="2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209</v>
      </c>
      <c r="D47" s="114"/>
      <c r="E47" s="115" t="s">
        <v>210</v>
      </c>
      <c r="F47" s="86"/>
      <c r="G47" s="91">
        <v>5</v>
      </c>
      <c r="H47" s="117"/>
      <c r="I47" s="103" t="s">
        <v>214</v>
      </c>
      <c r="J47" s="104"/>
      <c r="K47" s="104"/>
      <c r="L47" s="105"/>
      <c r="M47" s="90" t="s">
        <v>226</v>
      </c>
      <c r="N47" s="90"/>
      <c r="O47" s="90"/>
      <c r="P47" s="91">
        <v>133</v>
      </c>
      <c r="Q47" s="92"/>
      <c r="R47" s="92"/>
      <c r="S47" s="92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170"/>
      <c r="C48" s="119" t="s">
        <v>207</v>
      </c>
      <c r="D48" s="120"/>
      <c r="E48" s="121" t="s">
        <v>208</v>
      </c>
      <c r="F48" s="122"/>
      <c r="G48" s="94"/>
      <c r="H48" s="118"/>
      <c r="I48" s="106"/>
      <c r="J48" s="107"/>
      <c r="K48" s="107"/>
      <c r="L48" s="108"/>
      <c r="M48" s="90"/>
      <c r="N48" s="90"/>
      <c r="O48" s="90"/>
      <c r="P48" s="94"/>
      <c r="Q48" s="95"/>
      <c r="R48" s="95"/>
      <c r="S48" s="95"/>
      <c r="T48" s="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11">
        <v>13</v>
      </c>
      <c r="C49" s="113" t="s">
        <v>198</v>
      </c>
      <c r="D49" s="114"/>
      <c r="E49" s="115" t="s">
        <v>199</v>
      </c>
      <c r="F49" s="86"/>
      <c r="G49" s="91">
        <v>4</v>
      </c>
      <c r="H49" s="117"/>
      <c r="I49" s="103" t="s">
        <v>200</v>
      </c>
      <c r="J49" s="104"/>
      <c r="K49" s="104"/>
      <c r="L49" s="105"/>
      <c r="M49" s="90" t="s">
        <v>227</v>
      </c>
      <c r="N49" s="90"/>
      <c r="O49" s="90"/>
      <c r="P49" s="91">
        <v>134</v>
      </c>
      <c r="Q49" s="92"/>
      <c r="R49" s="92"/>
      <c r="S49" s="92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2"/>
      <c r="C50" s="208" t="s">
        <v>197</v>
      </c>
      <c r="D50" s="209"/>
      <c r="E50" s="210" t="s">
        <v>196</v>
      </c>
      <c r="F50" s="211"/>
      <c r="G50" s="201"/>
      <c r="H50" s="202"/>
      <c r="I50" s="106"/>
      <c r="J50" s="107"/>
      <c r="K50" s="107"/>
      <c r="L50" s="108"/>
      <c r="M50" s="90"/>
      <c r="N50" s="90"/>
      <c r="O50" s="90"/>
      <c r="P50" s="201"/>
      <c r="Q50" s="206"/>
      <c r="R50" s="206"/>
      <c r="S50" s="206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11">
        <v>14</v>
      </c>
      <c r="C51" s="113" t="s">
        <v>183</v>
      </c>
      <c r="D51" s="114"/>
      <c r="E51" s="115" t="s">
        <v>213</v>
      </c>
      <c r="F51" s="86"/>
      <c r="G51" s="91">
        <v>2</v>
      </c>
      <c r="H51" s="117"/>
      <c r="I51" s="103" t="s">
        <v>229</v>
      </c>
      <c r="J51" s="104"/>
      <c r="K51" s="104"/>
      <c r="L51" s="105"/>
      <c r="M51" s="103" t="s">
        <v>228</v>
      </c>
      <c r="N51" s="104"/>
      <c r="O51" s="105"/>
      <c r="P51" s="91">
        <v>130</v>
      </c>
      <c r="Q51" s="92"/>
      <c r="R51" s="92"/>
      <c r="S51" s="92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4"/>
      <c r="C52" s="235" t="s">
        <v>211</v>
      </c>
      <c r="D52" s="236"/>
      <c r="E52" s="237" t="s">
        <v>212</v>
      </c>
      <c r="F52" s="238"/>
      <c r="G52" s="229"/>
      <c r="H52" s="230"/>
      <c r="I52" s="231"/>
      <c r="J52" s="232"/>
      <c r="K52" s="232"/>
      <c r="L52" s="233"/>
      <c r="M52" s="231"/>
      <c r="N52" s="232"/>
      <c r="O52" s="233"/>
      <c r="P52" s="229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0" t="s">
        <v>101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61"/>
      <c r="U54" s="2"/>
      <c r="V54" s="181" t="s">
        <v>119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2" t="s">
        <v>230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242">
        <f>LEN(A55)</f>
        <v>11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47" yWindow="456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8200E53E-5039-423E-9F5E-081B36920436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11</v>
      </c>
      <c r="B1" s="245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45"/>
      <c r="B2" s="24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18</v>
      </c>
      <c r="B4" s="247"/>
      <c r="C4" s="247"/>
      <c r="D4" s="247"/>
      <c r="E4" s="247"/>
      <c r="F4" s="247"/>
      <c r="G4" s="248"/>
      <c r="H4" s="5" t="s">
        <v>19</v>
      </c>
      <c r="I4" s="5" t="s">
        <v>20</v>
      </c>
      <c r="J4" s="249" t="s">
        <v>69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14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浦安SVC</v>
      </c>
      <c r="C7" s="13" t="str">
        <f>IF(入力!C2="","",入力!C2)</f>
        <v>ｳﾗﾔｽｴｽﾌﾞｲｼｰ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東西線</v>
      </c>
      <c r="S7" s="13" t="str">
        <f>IF(入力!AE5="","",入力!AE5)</f>
        <v>浦安</v>
      </c>
      <c r="T7" s="13"/>
      <c r="U7" s="13">
        <f>IF(入力!C4="","",入力!C4)</f>
        <v>430738278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ｵﾉﾃﾞﾗ</v>
      </c>
      <c r="F16" s="13" t="str">
        <f>IF(入力!E7="","",入力!E7)</f>
        <v>ﾕﾀｶ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千葉県船橋市芝山1-21-15</v>
      </c>
      <c r="U16" s="13" t="str">
        <f>IF(入力!AL7="","",入力!AL7)</f>
        <v>０９０</v>
      </c>
      <c r="V16" s="13" t="str">
        <f>IF(入力!AK8="","",入力!AK8)</f>
        <v>8559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ﾜﾀﾅﾍﾞ</v>
      </c>
      <c r="F17" s="13" t="str">
        <f>IF(入力!E9="","",入力!E9)</f>
        <v>ｱﾂｼ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千葉県浦安市富士見3-20-10</v>
      </c>
      <c r="U17" s="13" t="str">
        <f>IF(入力!AL9="","",入力!AL9)</f>
        <v>０９０</v>
      </c>
      <c r="V17" s="13" t="str">
        <f>IF(入力!AK10="","",入力!AK10)</f>
        <v>7725</v>
      </c>
      <c r="W17" s="13" t="str">
        <f>IF(入力!AP10="","",入力!AP10)</f>
        <v>6285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小野寺</v>
      </c>
      <c r="D22" s="13" t="str">
        <f>IF(入力!E16="","",入力!E16)</f>
        <v>豊</v>
      </c>
      <c r="E22" s="13" t="str">
        <f>IF(入力!C15="","",入力!C15)</f>
        <v>ｵﾉﾃﾞﾗ</v>
      </c>
      <c r="F22" s="13" t="str">
        <f>IF(入力!E15="","",入力!E15)</f>
        <v>ﾕﾀｶ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千葉県船橋市芝山1-21-15</v>
      </c>
      <c r="U22" s="13" t="str">
        <f>IF(入力!AL15="","",入力!AL15)</f>
        <v>０９０</v>
      </c>
      <c r="V22" s="13" t="str">
        <f>IF(入力!AK16="","",入力!AK16)</f>
        <v>8559</v>
      </c>
      <c r="W22" s="13" t="str">
        <f>IF(入力!AP16="","",入力!AP16)</f>
        <v>0702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小野寺</v>
      </c>
      <c r="D23" s="13" t="str">
        <f>IF(入力!$E$14="","",入力!$E$14)</f>
        <v>豊</v>
      </c>
      <c r="E23" s="13" t="str">
        <f>IF(入力!$C$13="","",入力!$C$13)</f>
        <v>ｵﾉﾃﾞﾗ</v>
      </c>
      <c r="F23" s="13" t="str">
        <f>IF(入力!$E$13="","",入力!$E$13)</f>
        <v>ﾕﾀｶ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齋藤</v>
      </c>
      <c r="D24" s="51" t="str">
        <f>VLOOKUP($B$51,$A$53:$F$352,4)</f>
        <v>崇成</v>
      </c>
      <c r="E24" s="51" t="str">
        <f>VLOOKUP($B$51,$A$53:$F$352,5)</f>
        <v>ｻｲﾄｳ</v>
      </c>
      <c r="F24" s="51" t="str">
        <f>VLOOKUP($B$51,$A$53:$F$352,6)</f>
        <v>ｼｭｳｾｲ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崇成</v>
      </c>
      <c r="E53" s="13" t="str">
        <f>IF(入力!C25="","",入力!C25)</f>
        <v>ｻｲﾄｳ</v>
      </c>
      <c r="F53" s="13" t="str">
        <f>IF(入力!E25="","",入力!E25)</f>
        <v>ｼｭｳｾｲ</v>
      </c>
      <c r="G53" s="13" t="str">
        <f>IF(入力!M25="","",入力!M25)</f>
        <v>JVA020277321</v>
      </c>
      <c r="H53" s="13" t="str">
        <f>IF(入力!I25="","",入力!I25)</f>
        <v>浦安市立舞浜小学校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市東</v>
      </c>
      <c r="D54" s="13" t="str">
        <f>IF(入力!E28="","",入力!E28)</f>
        <v>怜</v>
      </c>
      <c r="E54" s="13" t="str">
        <f>IF(入力!C27="","",入力!C27)</f>
        <v>ｼﾄｳ</v>
      </c>
      <c r="F54" s="13" t="str">
        <f>IF(入力!E27="","",入力!E27)</f>
        <v>ﾚｲ</v>
      </c>
      <c r="G54" s="13" t="str">
        <f>IF(入力!M27="","",入力!M27)</f>
        <v>JVA020277338</v>
      </c>
      <c r="H54" s="13" t="str">
        <f>IF(入力!I27="","",入力!I27)</f>
        <v>浦安市立日の出小学校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矢野</v>
      </c>
      <c r="D55" s="13" t="str">
        <f>IF(入力!E30="","",入力!E30)</f>
        <v xml:space="preserve"> 正真</v>
      </c>
      <c r="E55" s="13" t="str">
        <f>IF(入力!C29="","",入力!C29)</f>
        <v>ﾔﾉ</v>
      </c>
      <c r="F55" s="13" t="str">
        <f>IF(入力!E29="","",入力!E29)</f>
        <v>ｼｮｳﾏ</v>
      </c>
      <c r="G55" s="13" t="str">
        <f>IF(入力!M29="","",入力!M29)</f>
        <v>JVA020341671</v>
      </c>
      <c r="H55" s="13" t="str">
        <f>IF(入力!I29="","",入力!I29)</f>
        <v>浦安市立北部小学校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平井</v>
      </c>
      <c r="D56" s="13" t="str">
        <f>IF(入力!E32="","",入力!E32)</f>
        <v>渉</v>
      </c>
      <c r="E56" s="13" t="str">
        <f>IF(入力!C31="","",入力!C31)</f>
        <v>ﾋﾗｲ</v>
      </c>
      <c r="F56" s="13" t="str">
        <f>IF(入力!E31="","",入力!E31)</f>
        <v>ｱﾕﾑ</v>
      </c>
      <c r="G56" s="13" t="str">
        <f>IF(入力!M31="","",入力!M31)</f>
        <v>JVA021339653</v>
      </c>
      <c r="H56" s="13" t="str">
        <f>IF(入力!I31="","",入力!I31)</f>
        <v>浦安市立日の出南小学校</v>
      </c>
      <c r="I56" s="13">
        <f>IF(入力!G31="","",入力!G31)</f>
        <v>5</v>
      </c>
      <c r="J56" s="13">
        <f>IF(入力!P31="","",入力!P31)</f>
        <v>134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大谷</v>
      </c>
      <c r="D57" s="13" t="str">
        <f>IF(入力!E34="","",入力!E34)</f>
        <v>侑</v>
      </c>
      <c r="E57" s="13" t="str">
        <f>IF(入力!C33="","",入力!C33)</f>
        <v>ｵｵﾀﾆ</v>
      </c>
      <c r="F57" s="13" t="str">
        <f>IF(入力!E33="","",入力!E33)</f>
        <v>ｱﾂﾑ</v>
      </c>
      <c r="G57" s="13" t="str">
        <f>IF(入力!M33="","",入力!M33)</f>
        <v>JVA022462596</v>
      </c>
      <c r="H57" s="13" t="str">
        <f>IF(入力!I33="","",入力!I33)</f>
        <v>浦安市立入船小学校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品川</v>
      </c>
      <c r="D58" s="13" t="str">
        <f>IF(入力!E36="","",入力!E36)</f>
        <v xml:space="preserve"> 咲仁</v>
      </c>
      <c r="E58" s="13" t="str">
        <f>IF(入力!C35="","",入力!C35)</f>
        <v>ｼﾅｶﾞﾜ</v>
      </c>
      <c r="F58" s="13" t="str">
        <f>IF(入力!E35="","",入力!E35)</f>
        <v>ｻｸﾄ</v>
      </c>
      <c r="G58" s="13" t="str">
        <f>IF(入力!M35="","",入力!M35)</f>
        <v>JVA022462602</v>
      </c>
      <c r="H58" s="13" t="str">
        <f>IF(入力!I35="","",入力!I35)</f>
        <v>浦安市立入船小学校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小河</v>
      </c>
      <c r="D59" s="13" t="str">
        <f>IF(入力!E38="","",入力!E38)</f>
        <v>暖羽</v>
      </c>
      <c r="E59" s="13" t="str">
        <f>IF(入力!C37="","",入力!C37)</f>
        <v>ｵｶﾞﾜ</v>
      </c>
      <c r="F59" s="13" t="str">
        <f>IF(入力!E37="","",入力!E37)</f>
        <v>ﾄﾜ</v>
      </c>
      <c r="G59" s="13" t="str">
        <f>IF(入力!M37="","",入力!M37)</f>
        <v>JVA022266927</v>
      </c>
      <c r="H59" s="13" t="str">
        <f>IF(入力!I37="","",入力!I37)</f>
        <v>浦安市立舞浜小学校</v>
      </c>
      <c r="I59" s="13">
        <f>IF(入力!G37="","",入力!G37)</f>
        <v>4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立畑</v>
      </c>
      <c r="D60" s="13" t="str">
        <f>IF(入力!E40="","",入力!E40)</f>
        <v>仁大郎</v>
      </c>
      <c r="E60" s="13" t="str">
        <f>IF(入力!C39="","",入力!C39)</f>
        <v>ﾀﾃﾊﾗ</v>
      </c>
      <c r="F60" s="13" t="str">
        <f>IF(入力!E39="","",入力!E39)</f>
        <v>ｼﾞﾝﾀﾛｳ</v>
      </c>
      <c r="G60" s="13" t="str">
        <f>IF(入力!M39="","",入力!M39)</f>
        <v>JVA022495792</v>
      </c>
      <c r="H60" s="13" t="str">
        <f>IF(入力!I39="","",入力!I39)</f>
        <v>浦安市立明海小学校</v>
      </c>
      <c r="I60" s="13">
        <f>IF(入力!G39="","",入力!G39)</f>
        <v>4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大谷</v>
      </c>
      <c r="D61" s="13" t="str">
        <f>IF(入力!E42="","",入力!E42)</f>
        <v>岳</v>
      </c>
      <c r="E61" s="13" t="str">
        <f>IF(入力!C41="","",入力!C41)</f>
        <v>ｵｵﾀﾆ</v>
      </c>
      <c r="F61" s="13" t="str">
        <f>IF(入力!E41="","",入力!E41)</f>
        <v>ｶﾞｸ</v>
      </c>
      <c r="G61" s="13" t="str">
        <f>IF(入力!M41="","",入力!M41)</f>
        <v>JVA022495808</v>
      </c>
      <c r="H61" s="13" t="str">
        <f>IF(入力!I41="","",入力!I41)</f>
        <v>浦安市立入船小学校</v>
      </c>
      <c r="I61" s="13">
        <f>IF(入力!G41="","",入力!G41)</f>
        <v>3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立畑</v>
      </c>
      <c r="D62" s="13" t="str">
        <f>IF(入力!E44="","",入力!E44)</f>
        <v>風大郎</v>
      </c>
      <c r="E62" s="13" t="str">
        <f>IF(入力!C43="","",入力!C43)</f>
        <v>ﾀﾃﾊﾗ</v>
      </c>
      <c r="F62" s="13" t="str">
        <f>IF(入力!E43="","",入力!E43)</f>
        <v>ﾌｳﾀﾛｳ</v>
      </c>
      <c r="G62" s="13" t="str">
        <f>IF(入力!M43="","",入力!M43)</f>
        <v>JVA022495815</v>
      </c>
      <c r="H62" s="13" t="str">
        <f>IF(入力!I43="","",入力!I43)</f>
        <v>浦安市立明海小学校</v>
      </c>
      <c r="I62" s="13">
        <f>IF(入力!G43="","",入力!G43)</f>
        <v>2</v>
      </c>
      <c r="J62" s="13">
        <f>IF(入力!P43="","",入力!P43)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鹿島</v>
      </c>
      <c r="D63" s="13" t="str">
        <f>IF(入力!E46="","",入力!E46)</f>
        <v>天</v>
      </c>
      <c r="E63" s="13" t="str">
        <f>IF(入力!C45="","",入力!C45)</f>
        <v>ｶｼﾏ</v>
      </c>
      <c r="F63" s="13" t="str">
        <f>IF(入力!E45="","",入力!E45)</f>
        <v>ｿﾗ</v>
      </c>
      <c r="G63" s="13" t="str">
        <f>IF(入力!M45="","",入力!M45)</f>
        <v>JVA023298972</v>
      </c>
      <c r="H63" s="13" t="str">
        <f>IF(入力!I45="","",入力!I45)</f>
        <v>浦安市立日の出南小学校</v>
      </c>
      <c r="I63" s="13">
        <f>IF(入力!G45="","",入力!G45)</f>
        <v>5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大前 </v>
      </c>
      <c r="D64" s="13" t="str">
        <f>IF(入力!E48="","",入力!E48)</f>
        <v>貴悠</v>
      </c>
      <c r="E64" s="13" t="str">
        <f>IF(入力!C47="","",入力!C47)</f>
        <v>ｵｵﾏｴ</v>
      </c>
      <c r="F64" s="13" t="str">
        <f>IF(入力!E47="","",入力!E47)</f>
        <v>ﾀｶﾋｻ</v>
      </c>
      <c r="G64" s="13" t="str">
        <f>IF(入力!M47="","",入力!M47)</f>
        <v>JVA023726772</v>
      </c>
      <c r="H64" s="13" t="str">
        <f>IF(入力!I47="","",入力!I47)</f>
        <v>浦安市立美浜南小学校</v>
      </c>
      <c r="I64" s="13">
        <f>IF(入力!G47="","",入力!G47)</f>
        <v>5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藤倉</v>
      </c>
      <c r="D65" s="13" t="str">
        <f>IF(入力!E50="","",入力!E50)</f>
        <v>考汰</v>
      </c>
      <c r="E65" s="13" t="str">
        <f>IF(入力!C49="","",入力!C49)</f>
        <v>ﾌｼﾞｸﾗ</v>
      </c>
      <c r="F65" s="13" t="str">
        <f>IF(入力!E49="","",入力!E49)</f>
        <v>ｺｳﾀ</v>
      </c>
      <c r="G65" s="13" t="str">
        <f>IF(入力!M49="","",入力!M49)</f>
        <v>JVA022266910</v>
      </c>
      <c r="H65" s="13" t="str">
        <f>IF(入力!I49="","",入力!I49)</f>
        <v>浦安市東野小学校</v>
      </c>
      <c r="I65" s="13">
        <f>IF(入力!G49="","",入力!G49)</f>
        <v>4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 xml:space="preserve">齊藤 </v>
      </c>
      <c r="D66" s="13" t="str">
        <f>IF(入力!E52="","",入力!E52)</f>
        <v>旬哉</v>
      </c>
      <c r="E66" s="13" t="str">
        <f>IF(入力!C51="","",入力!C51)</f>
        <v>ｻｲﾄｳ</v>
      </c>
      <c r="F66" s="13" t="str">
        <f>IF(入力!E51="","",入力!E51)</f>
        <v>ｼﾞｭﾝﾔ</v>
      </c>
      <c r="G66" s="13" t="str">
        <f>IF(入力!M51="","",入力!M51)</f>
        <v>JVA023726819</v>
      </c>
      <c r="H66" s="13" t="str">
        <f>IF(入力!I51="","",入力!I51)</f>
        <v>浦安市立高洲小学校</v>
      </c>
      <c r="I66" s="13">
        <f>IF(入力!G51="","",入力!G51)</f>
        <v>2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yayoi onodera</cp:lastModifiedBy>
  <cp:lastPrinted>2016-05-09T15:17:35Z</cp:lastPrinted>
  <dcterms:created xsi:type="dcterms:W3CDTF">2014-04-05T09:56:00Z</dcterms:created>
  <dcterms:modified xsi:type="dcterms:W3CDTF">2026-04-22T23:33:31Z</dcterms:modified>
</cp:coreProperties>
</file>