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ff6c30ad7044af/Desktop/血管CL/新しいフォルダー/"/>
    </mc:Choice>
  </mc:AlternateContent>
  <xr:revisionPtr revIDLastSave="88" documentId="13_ncr:1_{78C87838-B2C1-461F-9BFC-5D0349564EA1}" xr6:coauthVersionLast="47" xr6:coauthVersionMax="47" xr10:uidLastSave="{185824D2-28E9-42E1-AE1F-993DCCE45484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<sst xmlns="http://schemas.openxmlformats.org/spreadsheetml/2006/main" count="300" uniqueCount="231">
  <si>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</si>
  <si>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</si>
  <si>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</si>
  <si>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</si>
  <si>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</si>
  <si>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</si>
  <si>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</si>
  <si>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</si>
  <si>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</si>
  <si>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</si>
  <si>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</si>
  <si>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</si>
  <si>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</si>
  <si>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</si>
  <si>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</si>
  <si>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</si>
  <si>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</si>
  <si>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</si>
  <si>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</si>
  <si>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</si>
  <si>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</si>
  <si>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</si>
  <si>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</si>
  <si>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</si>
  <si>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</si>
  <si>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</si>
  <si>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</si>
  <si>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</si>
  <si>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</si>
  <si>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</si>
  <si>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</si>
  <si>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</si>
  <si>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</si>
  <si>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</si>
  <si>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</si>
  <si>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</si>
  <si>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</si>
  <si>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</si>
  <si>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</si>
  <si>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</si>
  <si>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</si>
  <si>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</si>
  <si>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</si>
  <si>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</si>
  <si>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</si>
  <si>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</si>
  <si>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</si>
  <si>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</si>
  <si>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</si>
  <si>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</si>
  <si>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</si>
  <si>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</si>
  <si>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</si>
  <si>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</si>
  <si>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</si>
  <si>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</si>
  <si>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</si>
  <si>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</si>
  <si>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</si>
  <si>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</si>
  <si>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</si>
  <si>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</si>
  <si>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</si>
  <si>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</si>
  <si>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</si>
  <si>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</si>
  <si>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</si>
  <si>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</si>
  <si>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</si>
  <si>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</si>
  <si>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</si>
  <si>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</si>
  <si>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</si>
  <si>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</si>
  <si>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</si>
  <si>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</si>
  <si>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</si>
  <si>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</si>
  <si>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</si>
  <si>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</si>
  <si>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</si>
  <si>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</si>
  <si>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</si>
  <si>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</si>
  <si>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</si>
  <si>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</si>
  <si>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</si>
  <si>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</si>
  <si>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</si>
  <si>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</si>
  <si>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</si>
  <si>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</si>
  <si>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</si>
  <si>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</si>
  <si>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</si>
  <si>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</si>
  <si>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</si>
  <si>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</si>
  <si>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</si>
  <si>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</si>
  <si>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</si>
  <si>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</si>
  <si>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</si>
  <si>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</si>
  <si>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</si>
  <si>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</si>
  <si>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</si>
  <si>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</si>
  <si>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</si>
  <si>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</si>
  <si>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</si>
  <si>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</si>
  <si>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</si>
  <si>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</si>
  <si>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</si>
  <si>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</si>
  <si>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</si>
  <si>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</si>
  <si>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</si>
  <si>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</si>
  <si>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</si>
  <si>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</si>
  <si>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</si>
  <si>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</si>
  <si>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</si>
  <si>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</si>
  <si>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</si>
  <si>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</si>
  <si>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</si>
  <si>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</si>
  <si>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</si>
  <si>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</si>
  <si>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</si>
  <si>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ｳﾗﾔｽｴｽﾌﾞｲｼｰ</t>
    <phoneticPr fontId="2"/>
  </si>
  <si>
    <t>浦安SVC</t>
    <rPh sb="0" eb="2">
      <t>ウラヤス</t>
    </rPh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</si>
  <si>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</si>
  <si>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</si>
  <si>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</si>
  <si>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</si>
  <si>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</si>
  <si>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</si>
  <si>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</si>
  <si>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</si>
  <si>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</si>
  <si>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</si>
  <si>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</si>
  <si>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</si>
  <si>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</si>
  <si>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8559</t>
    <phoneticPr fontId="2"/>
  </si>
  <si>
    <t>0702</t>
    <phoneticPr fontId="2"/>
  </si>
  <si>
    <t>090</t>
    <phoneticPr fontId="2"/>
  </si>
  <si>
    <t>7725</t>
    <phoneticPr fontId="2"/>
  </si>
  <si>
    <t>6285</t>
    <phoneticPr fontId="2"/>
  </si>
  <si>
    <t>ｻｲﾄｳ</t>
    <phoneticPr fontId="2"/>
  </si>
  <si>
    <t>ｼｭｳｾｲ</t>
    <phoneticPr fontId="2"/>
  </si>
  <si>
    <t>齋藤</t>
    <phoneticPr fontId="2"/>
  </si>
  <si>
    <t>崇成</t>
    <phoneticPr fontId="2"/>
  </si>
  <si>
    <t>ｼﾄｳ</t>
    <phoneticPr fontId="2"/>
  </si>
  <si>
    <t>ﾚｲ</t>
    <phoneticPr fontId="2"/>
  </si>
  <si>
    <t>市東</t>
    <phoneticPr fontId="2"/>
  </si>
  <si>
    <t>怜</t>
    <phoneticPr fontId="2"/>
  </si>
  <si>
    <t>ﾔﾉ</t>
    <phoneticPr fontId="2"/>
  </si>
  <si>
    <t>ｼｮｳﾏ</t>
    <phoneticPr fontId="2"/>
  </si>
  <si>
    <t>矢野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</si>
  <si>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正真</t>
    </r>
    <phoneticPr fontId="2"/>
  </si>
  <si>
    <t>ﾋﾗｲ</t>
    <phoneticPr fontId="2"/>
  </si>
  <si>
    <t>ｱﾕﾑ</t>
    <phoneticPr fontId="2"/>
  </si>
  <si>
    <t>平井</t>
    <phoneticPr fontId="2"/>
  </si>
  <si>
    <t>渉</t>
    <phoneticPr fontId="2"/>
  </si>
  <si>
    <t>ｵｵﾀﾆ</t>
    <phoneticPr fontId="2"/>
  </si>
  <si>
    <t>ｱﾂﾑ</t>
    <phoneticPr fontId="2"/>
  </si>
  <si>
    <t>大谷</t>
    <phoneticPr fontId="2"/>
  </si>
  <si>
    <t>侑</t>
    <phoneticPr fontId="2"/>
  </si>
  <si>
    <t>ｼﾅｶﾞﾜ</t>
    <phoneticPr fontId="2"/>
  </si>
  <si>
    <t>ｻｸﾄ</t>
    <phoneticPr fontId="2"/>
  </si>
  <si>
    <t>品川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</si>
  <si>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咲仁</t>
    </r>
    <phoneticPr fontId="2"/>
  </si>
  <si>
    <t>浦安市立舞浜小学校</t>
  </si>
  <si>
    <t>JVA020277321</t>
    <phoneticPr fontId="2"/>
  </si>
  <si>
    <t>浦安市立日の出小学校</t>
  </si>
  <si>
    <t>JVA020277338</t>
    <phoneticPr fontId="2"/>
  </si>
  <si>
    <t>浦安市立北部小学校</t>
  </si>
  <si>
    <t>JVA020341671</t>
    <phoneticPr fontId="2"/>
  </si>
  <si>
    <t>浦安市立日の出南小学校</t>
    <rPh sb="7" eb="8">
      <t>ミナミ</t>
    </rPh>
    <phoneticPr fontId="27"/>
  </si>
  <si>
    <t>JVA021339653</t>
    <phoneticPr fontId="2"/>
  </si>
  <si>
    <t>浦安市立入船小学校</t>
    <rPh sb="4" eb="6">
      <t>イリフネ</t>
    </rPh>
    <rPh sb="6" eb="9">
      <t>ショウガッコウ</t>
    </rPh>
    <phoneticPr fontId="27"/>
  </si>
  <si>
    <t>JVA022462596</t>
    <phoneticPr fontId="2"/>
  </si>
  <si>
    <t>JVA022462602</t>
    <phoneticPr fontId="2"/>
  </si>
  <si>
    <t>ｵｶﾞﾜ</t>
    <phoneticPr fontId="2"/>
  </si>
  <si>
    <t>ﾄﾜ</t>
    <phoneticPr fontId="2"/>
  </si>
  <si>
    <t>小河</t>
    <phoneticPr fontId="2"/>
  </si>
  <si>
    <t>暖羽</t>
    <phoneticPr fontId="2"/>
  </si>
  <si>
    <t>ﾀﾃﾊﾗ</t>
    <phoneticPr fontId="2"/>
  </si>
  <si>
    <t>ｼﾞﾝﾀﾛｳ</t>
    <phoneticPr fontId="2"/>
  </si>
  <si>
    <t>立畑</t>
    <phoneticPr fontId="2"/>
  </si>
  <si>
    <t>仁大郎</t>
    <phoneticPr fontId="2"/>
  </si>
  <si>
    <t>ｶﾞｸ</t>
    <phoneticPr fontId="2"/>
  </si>
  <si>
    <t>岳</t>
    <phoneticPr fontId="2"/>
  </si>
  <si>
    <t>ﾌｳﾀﾛｳ</t>
    <phoneticPr fontId="2"/>
  </si>
  <si>
    <t>風大郎</t>
    <rPh sb="0" eb="1">
      <t>カゼ</t>
    </rPh>
    <rPh sb="1" eb="2">
      <t>マサル</t>
    </rPh>
    <rPh sb="2" eb="3">
      <t>ロウ</t>
    </rPh>
    <phoneticPr fontId="2"/>
  </si>
  <si>
    <t>ｵｵﾏｴ</t>
    <phoneticPr fontId="2"/>
  </si>
  <si>
    <t>ﾀｶﾋｻ</t>
    <phoneticPr fontId="2"/>
  </si>
  <si>
    <t xml:space="preserve">大前 </t>
    <phoneticPr fontId="2"/>
  </si>
  <si>
    <t>貴悠</t>
    <phoneticPr fontId="2"/>
  </si>
  <si>
    <t>ﾌｼﾞｸﾗ</t>
    <phoneticPr fontId="2"/>
  </si>
  <si>
    <t>ｺｳﾀ</t>
    <phoneticPr fontId="2"/>
  </si>
  <si>
    <t>藤倉</t>
    <phoneticPr fontId="2"/>
  </si>
  <si>
    <t>考汰</t>
    <phoneticPr fontId="2"/>
  </si>
  <si>
    <t>JVA022266927</t>
    <phoneticPr fontId="2"/>
  </si>
  <si>
    <t>浦安市立明海小学校</t>
    <rPh sb="0" eb="4">
      <t>ウラヤスシリツ</t>
    </rPh>
    <rPh sb="4" eb="6">
      <t>アケミ</t>
    </rPh>
    <rPh sb="6" eb="9">
      <t>ショウガッコウ</t>
    </rPh>
    <phoneticPr fontId="27"/>
  </si>
  <si>
    <t>JVA022495792</t>
    <phoneticPr fontId="27"/>
  </si>
  <si>
    <t>JVA022495808</t>
    <phoneticPr fontId="2"/>
  </si>
  <si>
    <t>JVA022495815</t>
    <phoneticPr fontId="2"/>
  </si>
  <si>
    <t>浦安市立美浜南小学校</t>
    <rPh sb="0" eb="4">
      <t>ウラヤスシリツ</t>
    </rPh>
    <rPh sb="4" eb="6">
      <t>ミハマ</t>
    </rPh>
    <rPh sb="6" eb="7">
      <t>ミナミ</t>
    </rPh>
    <rPh sb="7" eb="10">
      <t>ショウガッコウ</t>
    </rPh>
    <phoneticPr fontId="2"/>
  </si>
  <si>
    <t>JVA023726772</t>
    <phoneticPr fontId="2"/>
  </si>
  <si>
    <t>浦安市東野小学校</t>
    <rPh sb="3" eb="5">
      <t>ヒガシノ</t>
    </rPh>
    <phoneticPr fontId="27"/>
  </si>
  <si>
    <t>JVA022266910</t>
    <phoneticPr fontId="2"/>
  </si>
  <si>
    <t>①</t>
    <phoneticPr fontId="2"/>
  </si>
  <si>
    <t xml:space="preserve">髙瀬 </t>
    <phoneticPr fontId="2"/>
  </si>
  <si>
    <t>滉太</t>
    <phoneticPr fontId="2"/>
  </si>
  <si>
    <t xml:space="preserve">タカセ </t>
    <phoneticPr fontId="2"/>
  </si>
  <si>
    <t>コウタ</t>
    <phoneticPr fontId="2"/>
  </si>
  <si>
    <t>JVA024422321</t>
    <phoneticPr fontId="2"/>
  </si>
  <si>
    <t>浦安市立高洲北小学校</t>
    <phoneticPr fontId="2"/>
  </si>
  <si>
    <t xml:space="preserve">橋本 </t>
    <phoneticPr fontId="2"/>
  </si>
  <si>
    <t>怜英</t>
    <phoneticPr fontId="2"/>
  </si>
  <si>
    <t>JVA023726789</t>
    <phoneticPr fontId="2"/>
  </si>
  <si>
    <t xml:space="preserve">ハシモト </t>
    <phoneticPr fontId="2"/>
  </si>
  <si>
    <t>リョウエイ</t>
    <phoneticPr fontId="2"/>
  </si>
  <si>
    <t>江戸川区立新田小学校</t>
    <rPh sb="0" eb="3">
      <t>エドガワ</t>
    </rPh>
    <rPh sb="3" eb="5">
      <t>クリツ</t>
    </rPh>
    <rPh sb="5" eb="7">
      <t>シンデン</t>
    </rPh>
    <rPh sb="7" eb="10">
      <t>ショウガッコウ</t>
    </rPh>
    <phoneticPr fontId="2"/>
  </si>
  <si>
    <t>仲間と支え合い、一つのボールに全力を注ぐ。感謝の気持ちを忘れず、精一杯戦います。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</si>
</sst>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6" zoomScaleNormal="100" zoomScaleSheetLayoutView="100" workbookViewId="0">
      <selection activeCell="AU13" sqref="AU1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5" t="s">
        <v>120</v>
      </c>
      <c r="B2" s="196"/>
      <c r="C2" s="197" t="s">
        <v>133</v>
      </c>
      <c r="D2" s="198"/>
      <c r="E2" s="198"/>
      <c r="F2" s="198"/>
      <c r="G2" s="198"/>
      <c r="H2" s="198"/>
      <c r="I2" s="199"/>
      <c r="J2" s="83" t="s">
        <v>118</v>
      </c>
      <c r="K2" s="84"/>
      <c r="L2" s="84"/>
      <c r="M2" s="84"/>
      <c r="N2" s="84"/>
      <c r="O2" s="85"/>
      <c r="P2" s="83" t="s">
        <v>96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4" t="s">
        <v>100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0" t="s">
        <v>121</v>
      </c>
      <c r="B3" s="201"/>
      <c r="C3" s="202" t="s">
        <v>134</v>
      </c>
      <c r="D3" s="203"/>
      <c r="E3" s="203"/>
      <c r="F3" s="203"/>
      <c r="G3" s="203"/>
      <c r="H3" s="203"/>
      <c r="I3" s="204"/>
      <c r="J3" s="80" t="s">
        <v>89</v>
      </c>
      <c r="K3" s="81"/>
      <c r="L3" s="81"/>
      <c r="M3" s="81"/>
      <c r="N3" s="81"/>
      <c r="O3" s="82"/>
      <c r="P3" s="192" t="s">
        <v>135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4" t="s">
        <v>110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430738278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9" t="s">
        <v>93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/>
      <c r="K5" s="131"/>
      <c r="L5" s="131"/>
      <c r="M5" s="131"/>
      <c r="N5" s="131"/>
      <c r="O5" s="131"/>
      <c r="P5" s="181" t="s">
        <v>136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137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0" t="s">
        <v>106</v>
      </c>
      <c r="D6" s="211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0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6" t="s">
        <v>138</v>
      </c>
      <c r="D7" s="57"/>
      <c r="E7" s="99" t="s">
        <v>139</v>
      </c>
      <c r="F7" s="59"/>
      <c r="G7" s="60">
        <v>507272173</v>
      </c>
      <c r="H7" s="60"/>
      <c r="I7" s="60"/>
      <c r="J7" s="60">
        <v>21063</v>
      </c>
      <c r="K7" s="60"/>
      <c r="L7" s="60"/>
      <c r="M7" s="60">
        <v>330455</v>
      </c>
      <c r="N7" s="60"/>
      <c r="O7" s="60"/>
      <c r="P7" s="61" t="s">
        <v>7</v>
      </c>
      <c r="Q7" s="62"/>
      <c r="R7" s="64"/>
      <c r="S7" s="64"/>
      <c r="T7" s="64"/>
      <c r="U7" s="64"/>
      <c r="V7" s="27" t="s">
        <v>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150</v>
      </c>
      <c r="AM7" s="133"/>
      <c r="AN7" s="133"/>
      <c r="AO7" s="133"/>
      <c r="AP7" s="133"/>
      <c r="AQ7" s="133"/>
      <c r="AR7" s="133"/>
      <c r="AS7" s="36" t="s">
        <v>10</v>
      </c>
      <c r="AT7" s="219">
        <v>66</v>
      </c>
    </row>
    <row r="8" spans="1:51" ht="18" customHeight="1">
      <c r="A8" s="55"/>
      <c r="B8" s="54"/>
      <c r="C8" s="124" t="s">
        <v>140</v>
      </c>
      <c r="D8" s="68"/>
      <c r="E8" s="125" t="s">
        <v>141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4" t="s">
        <v>148</v>
      </c>
      <c r="AL8" s="135"/>
      <c r="AM8" s="135"/>
      <c r="AN8" s="135"/>
      <c r="AO8" s="37" t="s">
        <v>11</v>
      </c>
      <c r="AP8" s="136" t="s">
        <v>149</v>
      </c>
      <c r="AQ8" s="135"/>
      <c r="AR8" s="135"/>
      <c r="AS8" s="137"/>
      <c r="AT8" s="219"/>
    </row>
    <row r="9" spans="1:51" ht="14.4" customHeight="1">
      <c r="A9" s="53" t="s">
        <v>131</v>
      </c>
      <c r="B9" s="54"/>
      <c r="C9" s="126" t="s">
        <v>142</v>
      </c>
      <c r="D9" s="57"/>
      <c r="E9" s="99" t="s">
        <v>143</v>
      </c>
      <c r="F9" s="59"/>
      <c r="G9" s="60">
        <v>507252849</v>
      </c>
      <c r="H9" s="60"/>
      <c r="I9" s="60"/>
      <c r="J9" s="60">
        <v>21064</v>
      </c>
      <c r="K9" s="60"/>
      <c r="L9" s="60"/>
      <c r="M9" s="60"/>
      <c r="N9" s="60"/>
      <c r="O9" s="60"/>
      <c r="P9" s="61" t="s">
        <v>7</v>
      </c>
      <c r="Q9" s="62"/>
      <c r="R9" s="64"/>
      <c r="S9" s="64"/>
      <c r="T9" s="64"/>
      <c r="U9" s="64"/>
      <c r="V9" s="27" t="s">
        <v>8</v>
      </c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150</v>
      </c>
      <c r="AM9" s="133"/>
      <c r="AN9" s="133"/>
      <c r="AO9" s="133"/>
      <c r="AP9" s="133"/>
      <c r="AQ9" s="133"/>
      <c r="AR9" s="133"/>
      <c r="AS9" s="36" t="s">
        <v>125</v>
      </c>
      <c r="AT9" s="220">
        <v>59</v>
      </c>
    </row>
    <row r="10" spans="1:51" ht="18" customHeight="1">
      <c r="A10" s="55"/>
      <c r="B10" s="54"/>
      <c r="C10" s="124" t="s">
        <v>144</v>
      </c>
      <c r="D10" s="68"/>
      <c r="E10" s="125" t="s">
        <v>145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147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87" t="s">
        <v>151</v>
      </c>
      <c r="AL10" s="135"/>
      <c r="AM10" s="135"/>
      <c r="AN10" s="135"/>
      <c r="AO10" s="37" t="s">
        <v>126</v>
      </c>
      <c r="AP10" s="135" t="s">
        <v>152</v>
      </c>
      <c r="AQ10" s="135"/>
      <c r="AR10" s="135"/>
      <c r="AS10" s="137"/>
      <c r="AT10" s="220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6"/>
      <c r="AM11" s="133"/>
      <c r="AN11" s="133"/>
      <c r="AO11" s="133"/>
      <c r="AP11" s="133"/>
      <c r="AQ11" s="133"/>
      <c r="AR11" s="133"/>
      <c r="AS11" s="36" t="s">
        <v>10</v>
      </c>
      <c r="AT11" s="220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7"/>
      <c r="AL12" s="135"/>
      <c r="AM12" s="135"/>
      <c r="AN12" s="135"/>
      <c r="AO12" s="37" t="s">
        <v>8</v>
      </c>
      <c r="AP12" s="135"/>
      <c r="AQ12" s="135"/>
      <c r="AR12" s="135"/>
      <c r="AS12" s="137"/>
      <c r="AT12" s="220"/>
    </row>
    <row r="13" spans="1:51" ht="14.4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3"/>
      <c r="AM13" s="133"/>
      <c r="AN13" s="133"/>
      <c r="AO13" s="133"/>
      <c r="AP13" s="133"/>
      <c r="AQ13" s="133"/>
      <c r="AR13" s="133"/>
      <c r="AS13" s="36" t="s">
        <v>125</v>
      </c>
      <c r="AT13" s="220"/>
    </row>
    <row r="14" spans="1:51" ht="18" customHeight="1">
      <c r="A14" s="55"/>
      <c r="B14" s="54"/>
      <c r="C14" s="124"/>
      <c r="D14" s="68"/>
      <c r="E14" s="125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7"/>
      <c r="AL14" s="135"/>
      <c r="AM14" s="135"/>
      <c r="AN14" s="135"/>
      <c r="AO14" s="37" t="s">
        <v>126</v>
      </c>
      <c r="AP14" s="135"/>
      <c r="AQ14" s="135"/>
      <c r="AR14" s="135"/>
      <c r="AS14" s="137"/>
      <c r="AT14" s="220"/>
    </row>
    <row r="15" spans="1:51" ht="15" customHeight="1">
      <c r="A15" s="55" t="s">
        <v>83</v>
      </c>
      <c r="B15" s="54"/>
      <c r="C15" s="126" t="s">
        <v>138</v>
      </c>
      <c r="D15" s="57"/>
      <c r="E15" s="99" t="s">
        <v>139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8"/>
      <c r="AK15" s="38"/>
      <c r="AL15" s="166"/>
      <c r="AM15" s="166"/>
      <c r="AN15" s="166"/>
      <c r="AO15" s="166"/>
      <c r="AP15" s="166"/>
      <c r="AQ15" s="166"/>
      <c r="AR15" s="166"/>
      <c r="AS15" s="39"/>
      <c r="AT15" s="221"/>
    </row>
    <row r="16" spans="1:51" ht="18" customHeight="1">
      <c r="A16" s="55"/>
      <c r="B16" s="54"/>
      <c r="C16" s="124" t="s">
        <v>140</v>
      </c>
      <c r="D16" s="68"/>
      <c r="E16" s="125" t="s">
        <v>141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21"/>
    </row>
    <row r="17" spans="1:46" ht="15" customHeight="1">
      <c r="A17" s="130" t="s">
        <v>97</v>
      </c>
      <c r="B17" s="54"/>
      <c r="C17" s="126" t="s">
        <v>138</v>
      </c>
      <c r="D17" s="57"/>
      <c r="E17" s="99" t="s">
        <v>139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/>
      <c r="S17" s="64"/>
      <c r="T17" s="64"/>
      <c r="U17" s="64"/>
      <c r="V17" s="27" t="s">
        <v>8</v>
      </c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/>
      <c r="AM17" s="133"/>
      <c r="AN17" s="133"/>
      <c r="AO17" s="133"/>
      <c r="AP17" s="133"/>
      <c r="AQ17" s="133"/>
      <c r="AR17" s="133"/>
      <c r="AS17" s="36" t="s">
        <v>125</v>
      </c>
      <c r="AT17" s="220"/>
    </row>
    <row r="18" spans="1:46" ht="18" customHeight="1">
      <c r="A18" s="55"/>
      <c r="B18" s="54"/>
      <c r="C18" s="124" t="s">
        <v>140</v>
      </c>
      <c r="D18" s="68"/>
      <c r="E18" s="125" t="s">
        <v>141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87"/>
      <c r="AL18" s="135"/>
      <c r="AM18" s="135"/>
      <c r="AN18" s="135"/>
      <c r="AO18" s="37" t="s">
        <v>126</v>
      </c>
      <c r="AP18" s="135"/>
      <c r="AQ18" s="135"/>
      <c r="AR18" s="135"/>
      <c r="AS18" s="137"/>
      <c r="AT18" s="220"/>
    </row>
    <row r="19" spans="1:46">
      <c r="A19" s="55" t="s">
        <v>0</v>
      </c>
      <c r="B19" s="54"/>
      <c r="C19" s="141" t="str">
        <f>IF(P18="","",P18)</f>
        <v/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1" t="str">
        <f>IF(AL17="","",AL17&amp;"-"&amp;AK18&amp;"-"&amp;AP18)</f>
        <v/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>
        <v>90</v>
      </c>
      <c r="D23" s="75"/>
      <c r="E23" s="75">
        <v>8559</v>
      </c>
      <c r="F23" s="75"/>
      <c r="G23" s="75">
        <v>702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2" t="s">
        <v>104</v>
      </c>
      <c r="D25" s="143"/>
      <c r="E25" s="144" t="s">
        <v>105</v>
      </c>
      <c r="F25" s="145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4" t="s">
        <v>98</v>
      </c>
      <c r="Q25" s="127"/>
      <c r="R25" s="127"/>
      <c r="S25" s="127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9"/>
      <c r="U26" s="1"/>
      <c r="V26" s="1"/>
      <c r="W26" s="1"/>
      <c r="X26" s="1"/>
      <c r="Y26" s="138" t="s">
        <v>99</v>
      </c>
      <c r="Z26" s="139"/>
      <c r="AA26" s="139"/>
      <c r="AB26" s="139"/>
      <c r="AC26" s="139"/>
      <c r="AD26" s="139"/>
      <c r="AE26" s="139"/>
      <c r="AF26" s="139"/>
      <c r="AG26" s="1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9">
        <v>1</v>
      </c>
      <c r="B27" s="121" t="s">
        <v>217</v>
      </c>
      <c r="C27" s="126" t="s">
        <v>153</v>
      </c>
      <c r="D27" s="57"/>
      <c r="E27" s="99" t="s">
        <v>154</v>
      </c>
      <c r="F27" s="59"/>
      <c r="G27" s="118">
        <v>6</v>
      </c>
      <c r="H27" s="105"/>
      <c r="I27" s="118" t="s">
        <v>177</v>
      </c>
      <c r="J27" s="104"/>
      <c r="K27" s="104"/>
      <c r="L27" s="105"/>
      <c r="M27" s="109" t="s">
        <v>178</v>
      </c>
      <c r="N27" s="104"/>
      <c r="O27" s="105"/>
      <c r="P27" s="109">
        <v>166</v>
      </c>
      <c r="Q27" s="104"/>
      <c r="R27" s="104"/>
      <c r="S27" s="104"/>
      <c r="T27" s="110"/>
      <c r="U27" s="1"/>
      <c r="V27" s="1"/>
      <c r="W27" s="1"/>
      <c r="X27" s="1"/>
      <c r="Y27" s="112">
        <v>14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155</v>
      </c>
      <c r="D28" s="68"/>
      <c r="E28" s="125" t="s">
        <v>156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9">
        <v>2</v>
      </c>
      <c r="B29" s="121">
        <v>2</v>
      </c>
      <c r="C29" s="126" t="s">
        <v>157</v>
      </c>
      <c r="D29" s="57"/>
      <c r="E29" s="99" t="s">
        <v>158</v>
      </c>
      <c r="F29" s="59"/>
      <c r="G29" s="118">
        <v>5</v>
      </c>
      <c r="H29" s="105"/>
      <c r="I29" s="118" t="s">
        <v>179</v>
      </c>
      <c r="J29" s="104"/>
      <c r="K29" s="104"/>
      <c r="L29" s="105"/>
      <c r="M29" s="109" t="s">
        <v>180</v>
      </c>
      <c r="N29" s="104"/>
      <c r="O29" s="105"/>
      <c r="P29" s="109">
        <v>155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159</v>
      </c>
      <c r="D30" s="68"/>
      <c r="E30" s="125" t="s">
        <v>160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19">
        <v>3</v>
      </c>
      <c r="B31" s="121">
        <v>3</v>
      </c>
      <c r="C31" s="126" t="s">
        <v>161</v>
      </c>
      <c r="D31" s="57"/>
      <c r="E31" s="99" t="s">
        <v>162</v>
      </c>
      <c r="F31" s="59"/>
      <c r="G31" s="118">
        <v>5</v>
      </c>
      <c r="H31" s="105"/>
      <c r="I31" s="118" t="s">
        <v>181</v>
      </c>
      <c r="J31" s="104"/>
      <c r="K31" s="104"/>
      <c r="L31" s="105"/>
      <c r="M31" s="109" t="s">
        <v>182</v>
      </c>
      <c r="N31" s="104"/>
      <c r="O31" s="105"/>
      <c r="P31" s="109">
        <v>152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163</v>
      </c>
      <c r="D32" s="68"/>
      <c r="E32" s="125" t="s">
        <v>164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19">
        <v>4</v>
      </c>
      <c r="B33" s="121">
        <v>4</v>
      </c>
      <c r="C33" s="126" t="s">
        <v>192</v>
      </c>
      <c r="D33" s="57"/>
      <c r="E33" s="99" t="s">
        <v>193</v>
      </c>
      <c r="F33" s="59"/>
      <c r="G33" s="118">
        <v>4</v>
      </c>
      <c r="H33" s="105"/>
      <c r="I33" s="118" t="s">
        <v>209</v>
      </c>
      <c r="J33" s="104"/>
      <c r="K33" s="104"/>
      <c r="L33" s="105"/>
      <c r="M33" s="109" t="s">
        <v>210</v>
      </c>
      <c r="N33" s="104"/>
      <c r="O33" s="105"/>
      <c r="P33" s="109">
        <v>137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194</v>
      </c>
      <c r="D34" s="68"/>
      <c r="E34" s="125" t="s">
        <v>195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8" t="s">
        <v>128</v>
      </c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9">
        <v>5</v>
      </c>
      <c r="B35" s="121">
        <v>5</v>
      </c>
      <c r="C35" s="126" t="s">
        <v>169</v>
      </c>
      <c r="D35" s="57"/>
      <c r="E35" s="99" t="s">
        <v>170</v>
      </c>
      <c r="F35" s="59"/>
      <c r="G35" s="118">
        <v>5</v>
      </c>
      <c r="H35" s="105"/>
      <c r="I35" s="118" t="s">
        <v>185</v>
      </c>
      <c r="J35" s="104"/>
      <c r="K35" s="104"/>
      <c r="L35" s="105"/>
      <c r="M35" s="109" t="s">
        <v>186</v>
      </c>
      <c r="N35" s="104"/>
      <c r="O35" s="105"/>
      <c r="P35" s="109">
        <v>149</v>
      </c>
      <c r="Q35" s="104"/>
      <c r="R35" s="104"/>
      <c r="S35" s="104"/>
      <c r="T35" s="110"/>
      <c r="U35" s="1"/>
      <c r="V35" s="1"/>
      <c r="W35" s="1"/>
      <c r="X35" s="1"/>
      <c r="Y35" s="205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171</v>
      </c>
      <c r="D36" s="68"/>
      <c r="E36" s="125" t="s">
        <v>172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6"/>
      <c r="Z36" s="207"/>
      <c r="AA36" s="207"/>
      <c r="AB36" s="207"/>
      <c r="AC36" s="207"/>
      <c r="AD36" s="207"/>
      <c r="AE36" s="207"/>
      <c r="AF36" s="207"/>
      <c r="AG36" s="20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9">
        <v>6</v>
      </c>
      <c r="B37" s="121">
        <v>6</v>
      </c>
      <c r="C37" s="126" t="s">
        <v>173</v>
      </c>
      <c r="D37" s="57"/>
      <c r="E37" s="99" t="s">
        <v>174</v>
      </c>
      <c r="F37" s="59"/>
      <c r="G37" s="118">
        <v>5</v>
      </c>
      <c r="H37" s="105"/>
      <c r="I37" s="118" t="s">
        <v>185</v>
      </c>
      <c r="J37" s="104"/>
      <c r="K37" s="104"/>
      <c r="L37" s="105"/>
      <c r="M37" s="109" t="s">
        <v>187</v>
      </c>
      <c r="N37" s="104"/>
      <c r="O37" s="105"/>
      <c r="P37" s="109">
        <v>142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175</v>
      </c>
      <c r="D38" s="68"/>
      <c r="E38" s="125" t="s">
        <v>176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9">
        <v>7</v>
      </c>
      <c r="B39" s="121">
        <v>7</v>
      </c>
      <c r="C39" s="56" t="s">
        <v>165</v>
      </c>
      <c r="D39" s="57"/>
      <c r="E39" s="58" t="s">
        <v>166</v>
      </c>
      <c r="F39" s="59"/>
      <c r="G39" s="103">
        <v>5</v>
      </c>
      <c r="H39" s="105"/>
      <c r="I39" s="103" t="s">
        <v>183</v>
      </c>
      <c r="J39" s="104"/>
      <c r="K39" s="104"/>
      <c r="L39" s="105"/>
      <c r="M39" s="109" t="s">
        <v>184</v>
      </c>
      <c r="N39" s="104"/>
      <c r="O39" s="105"/>
      <c r="P39" s="109">
        <v>139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167</v>
      </c>
      <c r="D40" s="68"/>
      <c r="E40" s="69" t="s">
        <v>168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9">
        <v>8</v>
      </c>
      <c r="B41" s="121">
        <v>8</v>
      </c>
      <c r="C41" s="126" t="s">
        <v>204</v>
      </c>
      <c r="D41" s="57"/>
      <c r="E41" s="99" t="s">
        <v>205</v>
      </c>
      <c r="F41" s="59"/>
      <c r="G41" s="118">
        <v>4</v>
      </c>
      <c r="H41" s="105"/>
      <c r="I41" s="118" t="s">
        <v>215</v>
      </c>
      <c r="J41" s="104"/>
      <c r="K41" s="104"/>
      <c r="L41" s="105"/>
      <c r="M41" s="109" t="s">
        <v>216</v>
      </c>
      <c r="N41" s="104"/>
      <c r="O41" s="105"/>
      <c r="P41" s="109">
        <v>139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206</v>
      </c>
      <c r="D42" s="68"/>
      <c r="E42" s="125" t="s">
        <v>207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9">
        <v>9</v>
      </c>
      <c r="B43" s="121">
        <v>9</v>
      </c>
      <c r="C43" s="56" t="s">
        <v>169</v>
      </c>
      <c r="D43" s="57"/>
      <c r="E43" s="58" t="s">
        <v>196</v>
      </c>
      <c r="F43" s="59"/>
      <c r="G43" s="118">
        <v>3</v>
      </c>
      <c r="H43" s="105"/>
      <c r="I43" s="118" t="s">
        <v>185</v>
      </c>
      <c r="J43" s="104"/>
      <c r="K43" s="104"/>
      <c r="L43" s="105"/>
      <c r="M43" s="109" t="s">
        <v>211</v>
      </c>
      <c r="N43" s="104"/>
      <c r="O43" s="105"/>
      <c r="P43" s="109">
        <v>135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171</v>
      </c>
      <c r="D44" s="68"/>
      <c r="E44" s="69" t="s">
        <v>197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9">
        <v>10</v>
      </c>
      <c r="B45" s="121">
        <v>10</v>
      </c>
      <c r="C45" s="56" t="s">
        <v>192</v>
      </c>
      <c r="D45" s="57"/>
      <c r="E45" s="58" t="s">
        <v>198</v>
      </c>
      <c r="F45" s="59"/>
      <c r="G45" s="118">
        <v>2</v>
      </c>
      <c r="H45" s="105"/>
      <c r="I45" s="103" t="s">
        <v>209</v>
      </c>
      <c r="J45" s="104"/>
      <c r="K45" s="104"/>
      <c r="L45" s="105"/>
      <c r="M45" s="109" t="s">
        <v>212</v>
      </c>
      <c r="N45" s="104"/>
      <c r="O45" s="105"/>
      <c r="P45" s="109">
        <v>132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194</v>
      </c>
      <c r="D46" s="68"/>
      <c r="E46" s="69" t="s">
        <v>199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9">
        <v>11</v>
      </c>
      <c r="B47" s="121">
        <v>11</v>
      </c>
      <c r="C47" s="56" t="s">
        <v>188</v>
      </c>
      <c r="D47" s="57"/>
      <c r="E47" s="58" t="s">
        <v>189</v>
      </c>
      <c r="F47" s="59"/>
      <c r="G47" s="118">
        <v>4</v>
      </c>
      <c r="H47" s="105"/>
      <c r="I47" s="103" t="s">
        <v>177</v>
      </c>
      <c r="J47" s="104"/>
      <c r="K47" s="104"/>
      <c r="L47" s="105"/>
      <c r="M47" s="109" t="s">
        <v>208</v>
      </c>
      <c r="N47" s="104"/>
      <c r="O47" s="105"/>
      <c r="P47" s="109">
        <v>144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190</v>
      </c>
      <c r="D48" s="68"/>
      <c r="E48" s="69" t="s">
        <v>191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9">
        <v>12</v>
      </c>
      <c r="B49" s="121">
        <v>12</v>
      </c>
      <c r="C49" s="56" t="s">
        <v>220</v>
      </c>
      <c r="D49" s="57"/>
      <c r="E49" s="58" t="s">
        <v>221</v>
      </c>
      <c r="F49" s="59"/>
      <c r="G49" s="118">
        <v>4</v>
      </c>
      <c r="H49" s="105"/>
      <c r="I49" s="103" t="s">
        <v>223</v>
      </c>
      <c r="J49" s="104"/>
      <c r="K49" s="104"/>
      <c r="L49" s="105"/>
      <c r="M49" s="109" t="s">
        <v>222</v>
      </c>
      <c r="N49" s="104"/>
      <c r="O49" s="105"/>
      <c r="P49" s="109">
        <v>141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 t="s">
        <v>218</v>
      </c>
      <c r="D50" s="161"/>
      <c r="E50" s="162" t="s">
        <v>219</v>
      </c>
      <c r="F50" s="163"/>
      <c r="G50" s="106"/>
      <c r="H50" s="108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1">
        <v>13</v>
      </c>
      <c r="C51" s="56" t="s">
        <v>200</v>
      </c>
      <c r="D51" s="57"/>
      <c r="E51" s="58" t="s">
        <v>201</v>
      </c>
      <c r="F51" s="59"/>
      <c r="G51" s="118">
        <v>5</v>
      </c>
      <c r="H51" s="105"/>
      <c r="I51" s="103" t="s">
        <v>213</v>
      </c>
      <c r="J51" s="104"/>
      <c r="K51" s="104"/>
      <c r="L51" s="105"/>
      <c r="M51" s="109" t="s">
        <v>214</v>
      </c>
      <c r="N51" s="104"/>
      <c r="O51" s="105"/>
      <c r="P51" s="109">
        <v>137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 t="s">
        <v>202</v>
      </c>
      <c r="D52" s="68"/>
      <c r="E52" s="69" t="s">
        <v>203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1">
        <v>14</v>
      </c>
      <c r="C53" s="56" t="s">
        <v>227</v>
      </c>
      <c r="D53" s="57"/>
      <c r="E53" s="58" t="s">
        <v>228</v>
      </c>
      <c r="F53" s="59"/>
      <c r="G53" s="118">
        <v>4</v>
      </c>
      <c r="H53" s="105"/>
      <c r="I53" s="103" t="s">
        <v>229</v>
      </c>
      <c r="J53" s="104"/>
      <c r="K53" s="104"/>
      <c r="L53" s="105"/>
      <c r="M53" s="109" t="s">
        <v>226</v>
      </c>
      <c r="N53" s="104"/>
      <c r="O53" s="105"/>
      <c r="P53" s="109">
        <v>145</v>
      </c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4"/>
      <c r="C54" s="215" t="s">
        <v>224</v>
      </c>
      <c r="D54" s="216"/>
      <c r="E54" s="217" t="s">
        <v>225</v>
      </c>
      <c r="F54" s="218"/>
      <c r="G54" s="212"/>
      <c r="H54" s="213"/>
      <c r="I54" s="212"/>
      <c r="J54" s="207"/>
      <c r="K54" s="207"/>
      <c r="L54" s="213"/>
      <c r="M54" s="212"/>
      <c r="N54" s="207"/>
      <c r="O54" s="213"/>
      <c r="P54" s="212"/>
      <c r="Q54" s="207"/>
      <c r="R54" s="207"/>
      <c r="S54" s="207"/>
      <c r="T54" s="20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48" t="s">
        <v>230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2">
        <f>LEN(A57)</f>
        <v>40</v>
      </c>
      <c r="W57" s="223"/>
      <c r="X57" s="223"/>
      <c r="Y57" s="223"/>
      <c r="Z57" s="223"/>
      <c r="AA57" s="223"/>
      <c r="AB57" s="223"/>
      <c r="AC57" s="223"/>
      <c r="AD57" s="223"/>
      <c r="AE57" s="223"/>
      <c r="AF57" s="22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男子</v>
      </c>
      <c r="I5" s="9">
        <f>入力!Y27</f>
        <v>14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浦安SVC</v>
      </c>
      <c r="C7" s="13" t="str">
        <f>IF(入力!C2="","",入力!C2)</f>
        <v>ｳﾗﾔｽｴｽﾌﾞｲｼｰ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東西線</v>
      </c>
      <c r="S7" s="13" t="str">
        <f>IF(入力!AE5="","",入力!AE5)</f>
        <v>浦安</v>
      </c>
      <c r="T7" s="13"/>
      <c r="U7" s="13">
        <f>IF(入力!C4="","",入力!C4)</f>
        <v>430738278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ｵﾉﾃﾞﾗ</v>
      </c>
      <c r="F16" s="13" t="str">
        <f>IF(入力!E7="","",入力!E7)</f>
        <v>ﾕﾀｶ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>千葉県船橋市芝山1-21-15</v>
      </c>
      <c r="U16" s="13" t="str">
        <f>IF(入力!AL7="","",入力!AL7)</f>
        <v>090</v>
      </c>
      <c r="V16" s="13" t="str">
        <f>IF(入力!AK8="","",入力!AK8)</f>
        <v>8559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ﾜﾀﾅﾍﾞ</v>
      </c>
      <c r="F17" s="13" t="str">
        <f>IF(入力!E9="","",入力!E9)</f>
        <v>ｱﾂｼ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千葉県浦安市富士見3-20-10</v>
      </c>
      <c r="U17" s="13" t="str">
        <f>IF(入力!AL9="","",入力!AL9)</f>
        <v>090</v>
      </c>
      <c r="V17" s="13" t="str">
        <f>IF(入力!AK10="","",入力!AK10)</f>
        <v>7725</v>
      </c>
      <c r="W17" s="13" t="str">
        <f>IF(入力!AP10="","",入力!AP10)</f>
        <v>6285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小野寺</v>
      </c>
      <c r="D22" s="13" t="str">
        <f>IF(入力!E18="","",入力!E18)</f>
        <v>豊</v>
      </c>
      <c r="E22" s="13" t="str">
        <f>IF(入力!C17="","",入力!C17)</f>
        <v>ｵﾉﾃﾞﾗ</v>
      </c>
      <c r="F22" s="13" t="str">
        <f>IF(入力!E17="","",入力!E17)</f>
        <v>ﾕﾀｶ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>
        <f>IF(入力!C23="","",入力!C23)</f>
        <v>90</v>
      </c>
      <c r="O22" s="13">
        <f>IF(入力!E23="","",入力!E23)</f>
        <v>8559</v>
      </c>
      <c r="P22" s="13">
        <f>IF(入力!G23="","",入力!G23)</f>
        <v>702</v>
      </c>
      <c r="Q22" s="13"/>
      <c r="R22" s="13" t="str">
        <f>IF(入力!R17="","",入力!R17)</f>
        <v/>
      </c>
      <c r="S22" s="13" t="str">
        <f>IF(入力!W17="","",入力!W17)</f>
        <v/>
      </c>
      <c r="T22" s="13" t="str">
        <f>IF(入力!P18="","",入力!P18)</f>
        <v/>
      </c>
      <c r="U22" s="13" t="str">
        <f>IF(入力!AL17="","",入力!AL17)</f>
        <v/>
      </c>
      <c r="V22" s="13" t="str">
        <f>IF(入力!AK18="","",入力!AK18)</f>
        <v/>
      </c>
      <c r="W22" s="13" t="str">
        <f>IF(入力!AP18="","",入力!AP18)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小野寺</v>
      </c>
      <c r="D23" s="13" t="str">
        <f>IF(入力!$E$16="","",入力!$E$16)</f>
        <v>豊</v>
      </c>
      <c r="E23" s="13" t="str">
        <f>IF(入力!$C$15="","",入力!$C$15)</f>
        <v>ｵﾉﾃﾞﾗ</v>
      </c>
      <c r="F23" s="13" t="str">
        <f>IF(入力!$E$15="","",入力!$E$15)</f>
        <v>ﾕﾀｶ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崇成</v>
      </c>
      <c r="E24" s="51" t="str">
        <f>VLOOKUP($B$51,$A$53:$F$352,5)</f>
        <v>ｻｲﾄｳ</v>
      </c>
      <c r="F24" s="51" t="str">
        <f>VLOOKUP($B$51,$A$53:$F$352,6)</f>
        <v>ｼｭｳｾｲ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齋藤</v>
      </c>
      <c r="D53" s="13" t="str">
        <f>IF(入力!E28="","",入力!E28)</f>
        <v>崇成</v>
      </c>
      <c r="E53" s="13" t="str">
        <f>IF(入力!C27="","",入力!C27)</f>
        <v>ｻｲﾄｳ</v>
      </c>
      <c r="F53" s="13" t="str">
        <f>IF(入力!E27="","",入力!E27)</f>
        <v>ｼｭｳｾｲ</v>
      </c>
      <c r="G53" s="13" t="str">
        <f>IF(入力!M27="","",入力!M27)</f>
        <v>JVA020277321</v>
      </c>
      <c r="H53" s="13" t="str">
        <f>IF(入力!I27="","",入力!I27)</f>
        <v>浦安市立舞浜小学校</v>
      </c>
      <c r="I53" s="13">
        <f>IF(入力!G27="","",入力!G27)</f>
        <v>6</v>
      </c>
      <c r="J53" s="13">
        <f>IF(入力!P27="","",入力!P27)</f>
        <v>166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市東</v>
      </c>
      <c r="D54" s="13" t="str">
        <f>IF(入力!E30="","",入力!E30)</f>
        <v>怜</v>
      </c>
      <c r="E54" s="13" t="str">
        <f>IF(入力!C29="","",入力!C29)</f>
        <v>ｼﾄｳ</v>
      </c>
      <c r="F54" s="13" t="str">
        <f>IF(入力!E29="","",入力!E29)</f>
        <v>ﾚｲ</v>
      </c>
      <c r="G54" s="13" t="str">
        <f>IF(入力!M29="","",入力!M29)</f>
        <v>JVA020277338</v>
      </c>
      <c r="H54" s="13" t="str">
        <f>IF(入力!I29="","",入力!I29)</f>
        <v>浦安市立日の出小学校</v>
      </c>
      <c r="I54" s="13">
        <f>IF(入力!G29="","",入力!G29)</f>
        <v>5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矢野</v>
      </c>
      <c r="D55" s="13" t="str">
        <f>IF(入力!E32="","",入力!E32)</f>
        <v xml:space="preserve"> 正真</v>
      </c>
      <c r="E55" s="13" t="str">
        <f>IF(入力!C31="","",入力!C31)</f>
        <v>ﾔﾉ</v>
      </c>
      <c r="F55" s="13" t="str">
        <f>IF(入力!E31="","",入力!E31)</f>
        <v>ｼｮｳﾏ</v>
      </c>
      <c r="G55" s="13" t="str">
        <f>IF(入力!M31="","",入力!M31)</f>
        <v>JVA020341671</v>
      </c>
      <c r="H55" s="13" t="str">
        <f>IF(入力!I31="","",入力!I31)</f>
        <v>浦安市立北部小学校</v>
      </c>
      <c r="I55" s="13">
        <f>IF(入力!G31="","",入力!G31)</f>
        <v>5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立畑</v>
      </c>
      <c r="D56" s="13" t="str">
        <f>IF(入力!E34="","",入力!E34)</f>
        <v>仁大郎</v>
      </c>
      <c r="E56" s="13" t="str">
        <f>IF(入力!C33="","",入力!C33)</f>
        <v>ﾀﾃﾊﾗ</v>
      </c>
      <c r="F56" s="13" t="str">
        <f>IF(入力!E33="","",入力!E33)</f>
        <v>ｼﾞﾝﾀﾛｳ</v>
      </c>
      <c r="G56" s="13" t="str">
        <f>IF(入力!M33="","",入力!M33)</f>
        <v>JVA022495792</v>
      </c>
      <c r="H56" s="13" t="str">
        <f>IF(入力!I33="","",入力!I33)</f>
        <v>浦安市立明海小学校</v>
      </c>
      <c r="I56" s="13">
        <f>IF(入力!G33="","",入力!G33)</f>
        <v>4</v>
      </c>
      <c r="J56" s="13">
        <f>IF(入力!P33="","",入力!P33)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大谷</v>
      </c>
      <c r="D57" s="13" t="str">
        <f>IF(入力!E36="","",入力!E36)</f>
        <v>侑</v>
      </c>
      <c r="E57" s="13" t="str">
        <f>IF(入力!C35="","",入力!C35)</f>
        <v>ｵｵﾀﾆ</v>
      </c>
      <c r="F57" s="13" t="str">
        <f>IF(入力!E35="","",入力!E35)</f>
        <v>ｱﾂﾑ</v>
      </c>
      <c r="G57" s="13" t="str">
        <f>IF(入力!M35="","",入力!M35)</f>
        <v>JVA022462596</v>
      </c>
      <c r="H57" s="13" t="str">
        <f>IF(入力!I35="","",入力!I35)</f>
        <v>浦安市立入船小学校</v>
      </c>
      <c r="I57" s="13">
        <f>IF(入力!G35="","",入力!G35)</f>
        <v>5</v>
      </c>
      <c r="J57" s="13">
        <f>IF(入力!P35="","",入力!P35)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品川</v>
      </c>
      <c r="D58" s="13" t="str">
        <f>IF(入力!E38="","",入力!E38)</f>
        <v xml:space="preserve"> 咲仁</v>
      </c>
      <c r="E58" s="13" t="str">
        <f>IF(入力!C37="","",入力!C37)</f>
        <v>ｼﾅｶﾞﾜ</v>
      </c>
      <c r="F58" s="13" t="str">
        <f>IF(入力!E37="","",入力!E37)</f>
        <v>ｻｸﾄ</v>
      </c>
      <c r="G58" s="13" t="str">
        <f>IF(入力!M37="","",入力!M37)</f>
        <v>JVA022462602</v>
      </c>
      <c r="H58" s="13" t="str">
        <f>IF(入力!I37="","",入力!I37)</f>
        <v>浦安市立入船小学校</v>
      </c>
      <c r="I58" s="13">
        <f>IF(入力!G37="","",入力!G37)</f>
        <v>5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平井</v>
      </c>
      <c r="D59" s="13" t="str">
        <f>IF(入力!E40="","",入力!E40)</f>
        <v>渉</v>
      </c>
      <c r="E59" s="13" t="str">
        <f>IF(入力!C39="","",入力!C39)</f>
        <v>ﾋﾗｲ</v>
      </c>
      <c r="F59" s="13" t="str">
        <f>IF(入力!E39="","",入力!E39)</f>
        <v>ｱﾕﾑ</v>
      </c>
      <c r="G59" s="13" t="str">
        <f>IF(入力!M39="","",入力!M39)</f>
        <v>JVA021339653</v>
      </c>
      <c r="H59" s="13" t="str">
        <f>IF(入力!I39="","",入力!I39)</f>
        <v>浦安市立日の出南小学校</v>
      </c>
      <c r="I59" s="13">
        <f>IF(入力!G39="","",入力!G39)</f>
        <v>5</v>
      </c>
      <c r="J59" s="13">
        <f>IF(入力!P39="","",入力!P39)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藤倉</v>
      </c>
      <c r="D60" s="13" t="str">
        <f>IF(入力!E42="","",入力!E42)</f>
        <v>考汰</v>
      </c>
      <c r="E60" s="13" t="str">
        <f>IF(入力!C41="","",入力!C41)</f>
        <v>ﾌｼﾞｸﾗ</v>
      </c>
      <c r="F60" s="13" t="str">
        <f>IF(入力!E41="","",入力!E41)</f>
        <v>ｺｳﾀ</v>
      </c>
      <c r="G60" s="13" t="str">
        <f>IF(入力!M41="","",入力!M41)</f>
        <v>JVA022266910</v>
      </c>
      <c r="H60" s="13" t="str">
        <f>IF(入力!I41="","",入力!I41)</f>
        <v>浦安市東野小学校</v>
      </c>
      <c r="I60" s="13">
        <f>IF(入力!G41="","",入力!G41)</f>
        <v>4</v>
      </c>
      <c r="J60" s="13">
        <f>IF(入力!P41="","",入力!P41)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大谷</v>
      </c>
      <c r="D61" s="13" t="str">
        <f>IF(入力!E44="","",入力!E44)</f>
        <v>岳</v>
      </c>
      <c r="E61" s="13" t="str">
        <f>IF(入力!C43="","",入力!C43)</f>
        <v>ｵｵﾀﾆ</v>
      </c>
      <c r="F61" s="13" t="str">
        <f>IF(入力!E43="","",入力!E43)</f>
        <v>ｶﾞｸ</v>
      </c>
      <c r="G61" s="13" t="str">
        <f>IF(入力!M43="","",入力!M43)</f>
        <v>JVA022495808</v>
      </c>
      <c r="H61" s="13" t="str">
        <f>IF(入力!I43="","",入力!I43)</f>
        <v>浦安市立入船小学校</v>
      </c>
      <c r="I61" s="13">
        <f>IF(入力!G43="","",入力!G43)</f>
        <v>3</v>
      </c>
      <c r="J61" s="13">
        <f>IF(入力!P43="","",入力!P43)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立畑</v>
      </c>
      <c r="D62" s="13" t="str">
        <f>IF(入力!E46="","",入力!E46)</f>
        <v>風大郎</v>
      </c>
      <c r="E62" s="13" t="str">
        <f>IF(入力!C45="","",入力!C45)</f>
        <v>ﾀﾃﾊﾗ</v>
      </c>
      <c r="F62" s="13" t="str">
        <f>IF(入力!E45="","",入力!E45)</f>
        <v>ﾌｳﾀﾛｳ</v>
      </c>
      <c r="G62" s="13" t="str">
        <f>IF(入力!M45="","",入力!M45)</f>
        <v>JVA022495815</v>
      </c>
      <c r="H62" s="13" t="str">
        <f>IF(入力!I45="","",入力!I45)</f>
        <v>浦安市立明海小学校</v>
      </c>
      <c r="I62" s="13">
        <f>IF(入力!G45="","",入力!G45)</f>
        <v>2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小河</v>
      </c>
      <c r="D63" s="13" t="str">
        <f>IF(入力!E48="","",入力!E48)</f>
        <v>暖羽</v>
      </c>
      <c r="E63" s="13" t="str">
        <f>IF(入力!C47="","",入力!C47)</f>
        <v>ｵｶﾞﾜ</v>
      </c>
      <c r="F63" s="13" t="str">
        <f>IF(入力!E47="","",入力!E47)</f>
        <v>ﾄﾜ</v>
      </c>
      <c r="G63" s="13" t="str">
        <f>IF(入力!M47="","",入力!M47)</f>
        <v>JVA022266927</v>
      </c>
      <c r="H63" s="13" t="str">
        <f>IF(入力!I47="","",入力!I47)</f>
        <v>浦安市立舞浜小学校</v>
      </c>
      <c r="I63" s="13">
        <f>IF(入力!G47="","",入力!G47)</f>
        <v>4</v>
      </c>
      <c r="J63" s="13">
        <f>IF(入力!P47="","",入力!P47)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 xml:space="preserve">髙瀬 </v>
      </c>
      <c r="D64" s="13" t="str">
        <f>IF(入力!E50="","",入力!E50)</f>
        <v>滉太</v>
      </c>
      <c r="E64" s="13" t="str">
        <f>IF(入力!C49="","",入力!C49)</f>
        <v xml:space="preserve">タカセ </v>
      </c>
      <c r="F64" s="13" t="str">
        <f>IF(入力!E49="","",入力!E49)</f>
        <v>コウタ</v>
      </c>
      <c r="G64" s="13" t="str">
        <f>IF(入力!M49="","",入力!M49)</f>
        <v>JVA024422321</v>
      </c>
      <c r="H64" s="13" t="str">
        <f>IF(入力!I49="","",入力!I49)</f>
        <v>浦安市立高洲北小学校</v>
      </c>
      <c r="I64" s="13">
        <f>IF(入力!G49="","",入力!G49)</f>
        <v>4</v>
      </c>
      <c r="J64" s="13">
        <f>IF(入力!P49="","",入力!P49)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 xml:space="preserve">大前 </v>
      </c>
      <c r="D65" s="13" t="str">
        <f>IF(入力!E52="","",入力!E52)</f>
        <v>貴悠</v>
      </c>
      <c r="E65" s="13" t="str">
        <f>IF(入力!C51="","",入力!C51)</f>
        <v>ｵｵﾏｴ</v>
      </c>
      <c r="F65" s="13" t="str">
        <f>IF(入力!E51="","",入力!E51)</f>
        <v>ﾀｶﾋｻ</v>
      </c>
      <c r="G65" s="13" t="str">
        <f>IF(入力!M51="","",入力!M51)</f>
        <v>JVA023726772</v>
      </c>
      <c r="H65" s="13" t="str">
        <f>IF(入力!I51="","",入力!I51)</f>
        <v>浦安市立美浜南小学校</v>
      </c>
      <c r="I65" s="13">
        <f>IF(入力!G51="","",入力!G51)</f>
        <v>5</v>
      </c>
      <c r="J65" s="13">
        <f>IF(入力!P51="","",入力!P51)</f>
        <v>137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 xml:space="preserve">橋本 </v>
      </c>
      <c r="D66" s="13" t="str">
        <f>IF(入力!E54="","",入力!E54)</f>
        <v>怜英</v>
      </c>
      <c r="E66" s="13" t="str">
        <f>IF(入力!C53="","",入力!C53)</f>
        <v xml:space="preserve">ハシモト </v>
      </c>
      <c r="F66" s="13" t="str">
        <f>IF(入力!E53="","",入力!E53)</f>
        <v>リョウエイ</v>
      </c>
      <c r="G66" s="13" t="str">
        <f>IF(入力!M53="","",入力!M53)</f>
        <v>JVA023726789</v>
      </c>
      <c r="H66" s="13" t="str">
        <f>IF(入力!I53="","",入力!I53)</f>
        <v>江戸川区立新田小学校</v>
      </c>
      <c r="I66" s="13">
        <f>IF(入力!G53="","",入力!G53)</f>
        <v>4</v>
      </c>
      <c r="J66" s="13">
        <f>IF(入力!P53="","",入力!P53)</f>
        <v>145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豊 小野寺</cp:lastModifiedBy>
  <cp:lastPrinted>2016-05-09T15:17:35Z</cp:lastPrinted>
  <dcterms:created xsi:type="dcterms:W3CDTF">2014-04-05T09:56:00Z</dcterms:created>
  <dcterms:modified xsi:type="dcterms:W3CDTF">2026-08-25T01:08:03Z</dcterms:modified>
</cp:coreProperties>
</file>