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160e42c14c0102/デスクトップ/"/>
    </mc:Choice>
  </mc:AlternateContent>
  <xr:revisionPtr revIDLastSave="179" documentId="8_{9D9AA54E-7C6F-43DB-84C2-3D51F0B136FD}" xr6:coauthVersionLast="47" xr6:coauthVersionMax="47" xr10:uidLastSave="{900BEC9A-EB37-4AA7-9160-4CA3E9084102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<sst xmlns="http://schemas.openxmlformats.org/spreadsheetml/2006/main" count="287" uniqueCount="218">
  <si>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</si>
  <si>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</si>
  <si>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</si>
  <si>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</si>
  <si>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</si>
  <si>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</si>
  <si>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</si>
  <si>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</si>
  <si>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</si>
  <si>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</si>
  <si>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</si>
  <si>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</si>
  <si>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</si>
  <si>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</si>
  <si>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</si>
  <si>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</si>
  <si>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</si>
  <si>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</si>
  <si>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</si>
  <si>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</si>
  <si>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</si>
  <si>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</si>
  <si>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</si>
  <si>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</si>
  <si>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</si>
  <si>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</si>
  <si>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</si>
  <si>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</si>
  <si>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</si>
  <si>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</si>
  <si>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</si>
  <si>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</si>
  <si>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</si>
  <si>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</si>
  <si>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</si>
  <si>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</si>
  <si>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</si>
  <si>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</si>
  <si>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</si>
  <si>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</si>
  <si>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</si>
  <si>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</si>
  <si>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</si>
  <si>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</si>
  <si>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</si>
  <si>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</si>
  <si>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</si>
  <si>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</si>
  <si>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</si>
  <si>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</si>
  <si>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</si>
  <si>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</si>
  <si>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</si>
  <si>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</si>
  <si>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</si>
  <si>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</si>
  <si>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</si>
  <si>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</si>
  <si>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</si>
  <si>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</si>
  <si>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</si>
  <si>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</si>
  <si>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</si>
  <si>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</si>
  <si>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</si>
  <si>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</si>
  <si>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</si>
  <si>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</si>
  <si>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</si>
  <si>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</si>
  <si>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</si>
  <si>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</si>
  <si>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</si>
  <si>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</si>
  <si>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</si>
  <si>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</si>
  <si>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</si>
  <si>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</si>
  <si>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</si>
  <si>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</si>
  <si>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</si>
  <si>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</si>
  <si>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</si>
  <si>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</si>
  <si>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</si>
  <si>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</si>
  <si>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</si>
  <si>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</si>
  <si>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</si>
  <si>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</si>
  <si>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</si>
  <si>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</si>
  <si>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</si>
  <si>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</si>
  <si>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</si>
  <si>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</si>
  <si>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</si>
  <si>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</si>
  <si>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</si>
  <si>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</si>
  <si>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</si>
  <si>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</si>
  <si>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</si>
  <si>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</si>
  <si>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</si>
  <si>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</si>
  <si>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</si>
  <si>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</si>
  <si>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</si>
  <si>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</si>
  <si>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</si>
  <si>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</si>
  <si>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</si>
  <si>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</si>
  <si>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</si>
  <si>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</si>
  <si>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</si>
  <si>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</si>
  <si>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</si>
  <si>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</si>
  <si>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</si>
  <si>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</si>
  <si>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</si>
  <si>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</si>
  <si>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</si>
  <si>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</si>
  <si>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</si>
  <si>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</si>
  <si>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</si>
  <si>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</si>
  <si>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</si>
  <si>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</si>
  <si>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飯山満南バレーボールクラブ</t>
    <rPh sb="0" eb="3">
      <t>ハサマ</t>
    </rPh>
    <rPh sb="3" eb="4">
      <t>ミナミ</t>
    </rPh>
    <phoneticPr fontId="2"/>
  </si>
  <si>
    <t>ハサマミナミバレーボールクラブ</t>
    <phoneticPr fontId="2"/>
  </si>
  <si>
    <t>髙橋</t>
    <rPh sb="0" eb="2">
      <t>タカハシ</t>
    </rPh>
    <phoneticPr fontId="2"/>
  </si>
  <si>
    <t>由美</t>
    <rPh sb="0" eb="2">
      <t>ユミ</t>
    </rPh>
    <phoneticPr fontId="2"/>
  </si>
  <si>
    <t>勝呂</t>
    <rPh sb="0" eb="2">
      <t>スグロ</t>
    </rPh>
    <phoneticPr fontId="2"/>
  </si>
  <si>
    <t>和之</t>
    <rPh sb="0" eb="2">
      <t>カズユキ</t>
    </rPh>
    <phoneticPr fontId="2"/>
  </si>
  <si>
    <t>保泉</t>
    <rPh sb="0" eb="2">
      <t>ホイズミ</t>
    </rPh>
    <phoneticPr fontId="2"/>
  </si>
  <si>
    <t>暁子</t>
    <rPh sb="0" eb="2">
      <t>アキコ</t>
    </rPh>
    <phoneticPr fontId="2"/>
  </si>
  <si>
    <t>タカハシ</t>
    <phoneticPr fontId="2"/>
  </si>
  <si>
    <t>ユミ</t>
    <phoneticPr fontId="2"/>
  </si>
  <si>
    <t>スグロ</t>
    <phoneticPr fontId="2"/>
  </si>
  <si>
    <t>カズユキ</t>
    <phoneticPr fontId="2"/>
  </si>
  <si>
    <t>ホイズミ</t>
    <phoneticPr fontId="2"/>
  </si>
  <si>
    <t>アキコ</t>
    <phoneticPr fontId="2"/>
  </si>
  <si>
    <t>船橋市駿河台２－２７－４４</t>
    <rPh sb="0" eb="3">
      <t>フナバシシ</t>
    </rPh>
    <rPh sb="3" eb="6">
      <t>スルガダイ</t>
    </rPh>
    <phoneticPr fontId="2"/>
  </si>
  <si>
    <t>船橋市芝山７－３７－２－３</t>
    <rPh sb="0" eb="3">
      <t>フナバシシ</t>
    </rPh>
    <rPh sb="3" eb="5">
      <t>シバヤマ</t>
    </rPh>
    <phoneticPr fontId="2"/>
  </si>
  <si>
    <t>船橋市三山５－３－９</t>
    <rPh sb="0" eb="3">
      <t>フナバシシ</t>
    </rPh>
    <rPh sb="3" eb="5">
      <t>ミヤマ</t>
    </rPh>
    <phoneticPr fontId="2"/>
  </si>
  <si>
    <t>０４７</t>
    <phoneticPr fontId="2"/>
  </si>
  <si>
    <t>２７３</t>
    <phoneticPr fontId="2"/>
  </si>
  <si>
    <t>０８６２</t>
    <phoneticPr fontId="2"/>
  </si>
  <si>
    <t>４２４</t>
    <phoneticPr fontId="2"/>
  </si>
  <si>
    <t>０６０４</t>
    <phoneticPr fontId="2"/>
  </si>
  <si>
    <t>０９０</t>
    <phoneticPr fontId="2"/>
  </si>
  <si>
    <t>２２０３</t>
    <phoneticPr fontId="2"/>
  </si>
  <si>
    <t>６３５０</t>
    <phoneticPr fontId="2"/>
  </si>
  <si>
    <t>８５１９</t>
    <phoneticPr fontId="2"/>
  </si>
  <si>
    <t>４２１２</t>
    <phoneticPr fontId="2"/>
  </si>
  <si>
    <t>274</t>
    <phoneticPr fontId="2"/>
  </si>
  <si>
    <t>0816</t>
    <phoneticPr fontId="2"/>
  </si>
  <si>
    <t>0072</t>
    <phoneticPr fontId="2"/>
  </si>
  <si>
    <t>ヤナギ</t>
    <phoneticPr fontId="2"/>
  </si>
  <si>
    <t>イッシン</t>
    <phoneticPr fontId="2"/>
  </si>
  <si>
    <t>柳</t>
    <rPh sb="0" eb="1">
      <t>ヤナギ</t>
    </rPh>
    <phoneticPr fontId="2"/>
  </si>
  <si>
    <t>逸心</t>
    <rPh sb="0" eb="1">
      <t>イツ</t>
    </rPh>
    <rPh sb="1" eb="2">
      <t>シン</t>
    </rPh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</si>
  <si>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</si>
  <si>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木村</t>
    <rPh sb="0" eb="2">
      <t>キムラ</t>
    </rPh>
    <phoneticPr fontId="2"/>
  </si>
  <si>
    <t>貫一郎</t>
    <rPh sb="0" eb="3">
      <t>カンイチロウ</t>
    </rPh>
    <phoneticPr fontId="2"/>
  </si>
  <si>
    <t>藤隆</t>
    <rPh sb="0" eb="2">
      <t>フジタカ</t>
    </rPh>
    <phoneticPr fontId="2"/>
  </si>
  <si>
    <t>折見</t>
    <rPh sb="0" eb="2">
      <t>オリミ</t>
    </rPh>
    <phoneticPr fontId="2"/>
  </si>
  <si>
    <t>拓人</t>
    <rPh sb="0" eb="2">
      <t>タクト</t>
    </rPh>
    <phoneticPr fontId="2"/>
  </si>
  <si>
    <t>士道</t>
    <rPh sb="0" eb="2">
      <t>シドウ</t>
    </rPh>
    <phoneticPr fontId="2"/>
  </si>
  <si>
    <t>横山</t>
    <rPh sb="0" eb="2">
      <t>ヨコヤマ</t>
    </rPh>
    <phoneticPr fontId="2"/>
  </si>
  <si>
    <t>鷹野</t>
    <rPh sb="0" eb="2">
      <t>タカノ</t>
    </rPh>
    <phoneticPr fontId="2"/>
  </si>
  <si>
    <t>蓮</t>
    <rPh sb="0" eb="1">
      <t>レン</t>
    </rPh>
    <phoneticPr fontId="2"/>
  </si>
  <si>
    <t>青山</t>
    <rPh sb="0" eb="2">
      <t>アオヤマ</t>
    </rPh>
    <phoneticPr fontId="2"/>
  </si>
  <si>
    <t>慶太</t>
    <rPh sb="0" eb="2">
      <t>ケイタ</t>
    </rPh>
    <phoneticPr fontId="2"/>
  </si>
  <si>
    <t>輪違</t>
    <rPh sb="0" eb="2">
      <t>ワチガイ</t>
    </rPh>
    <phoneticPr fontId="2"/>
  </si>
  <si>
    <t>陸</t>
    <rPh sb="0" eb="1">
      <t>リク</t>
    </rPh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</si>
  <si>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</si>
  <si>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</si>
  <si>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</si>
  <si>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</si>
  <si>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</si>
  <si>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</si>
  <si>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中野</t>
    <rPh sb="0" eb="2">
      <t>ナカノ</t>
    </rPh>
    <phoneticPr fontId="2"/>
  </si>
  <si>
    <t>孝汰朗</t>
    <rPh sb="0" eb="1">
      <t>タカシ</t>
    </rPh>
    <rPh sb="1" eb="2">
      <t>タ</t>
    </rPh>
    <rPh sb="2" eb="3">
      <t>ロウ</t>
    </rPh>
    <phoneticPr fontId="2"/>
  </si>
  <si>
    <t>キムラ</t>
    <phoneticPr fontId="2"/>
  </si>
  <si>
    <t>カンイチロウ</t>
    <phoneticPr fontId="2"/>
  </si>
  <si>
    <t>フジタカ</t>
    <phoneticPr fontId="2"/>
  </si>
  <si>
    <t>オリミ</t>
    <phoneticPr fontId="2"/>
  </si>
  <si>
    <t>タクト</t>
    <phoneticPr fontId="2"/>
  </si>
  <si>
    <t>ヨコヤマ</t>
    <phoneticPr fontId="2"/>
  </si>
  <si>
    <t>シドウ</t>
    <phoneticPr fontId="2"/>
  </si>
  <si>
    <t>タカノ</t>
    <phoneticPr fontId="2"/>
  </si>
  <si>
    <t>レン</t>
    <phoneticPr fontId="2"/>
  </si>
  <si>
    <t>アオヤマ</t>
    <phoneticPr fontId="2"/>
  </si>
  <si>
    <t>ケイタ</t>
    <phoneticPr fontId="2"/>
  </si>
  <si>
    <t>ワチガイ</t>
    <phoneticPr fontId="2"/>
  </si>
  <si>
    <t>リク</t>
    <phoneticPr fontId="2"/>
  </si>
  <si>
    <t>ショウジ</t>
    <phoneticPr fontId="2"/>
  </si>
  <si>
    <t>ハルト</t>
    <phoneticPr fontId="2"/>
  </si>
  <si>
    <t>ツルヤマ</t>
    <phoneticPr fontId="2"/>
  </si>
  <si>
    <t>ショウゴ</t>
    <phoneticPr fontId="2"/>
  </si>
  <si>
    <t>キンジョウ</t>
    <phoneticPr fontId="2"/>
  </si>
  <si>
    <t>サク</t>
    <phoneticPr fontId="2"/>
  </si>
  <si>
    <t>ナカノ</t>
    <phoneticPr fontId="2"/>
  </si>
  <si>
    <t>コウタロウ</t>
    <phoneticPr fontId="2"/>
  </si>
  <si>
    <t>船橋市</t>
    <rPh sb="0" eb="3">
      <t>フナバシシ</t>
    </rPh>
    <phoneticPr fontId="2"/>
  </si>
  <si>
    <t>東葉高速線</t>
    <rPh sb="0" eb="2">
      <t>トウヨウ</t>
    </rPh>
    <rPh sb="2" eb="5">
      <t>コウソクセン</t>
    </rPh>
    <phoneticPr fontId="2"/>
  </si>
  <si>
    <t>飯山満</t>
    <rPh sb="0" eb="3">
      <t>ハサマ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</si>
  <si>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</si>
  <si>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090</t>
    <phoneticPr fontId="2"/>
  </si>
  <si>
    <t>5526</t>
    <phoneticPr fontId="2"/>
  </si>
  <si>
    <t>7853</t>
    <phoneticPr fontId="2"/>
  </si>
  <si>
    <t>キャプテンの鋭いアタックを武器に全員バレーで拾って打つ。やっと掴んだ県大会出場！チームワークを大切に目の前の一勝を取りに行きます。</t>
    <rPh sb="6" eb="7">
      <t>スルド</t>
    </rPh>
    <rPh sb="13" eb="15">
      <t>ブキ</t>
    </rPh>
    <rPh sb="16" eb="18">
      <t/>
    </rPh>
    <rPh sb="31" eb="32">
      <t>ツカ</t>
    </rPh>
    <rPh sb="34" eb="35">
      <t>ケン</t>
    </rPh>
    <rPh sb="35" eb="37">
      <t>タイカイ</t>
    </rPh>
    <rPh sb="37" eb="39">
      <t>シュツジョウ</t>
    </rPh>
    <rPh sb="47" eb="49">
      <t>タイセツ</t>
    </rPh>
    <rPh sb="50" eb="51">
      <t>メ</t>
    </rPh>
    <rPh sb="52" eb="53">
      <t>マエ</t>
    </rPh>
    <phoneticPr fontId="2"/>
  </si>
  <si>
    <t xml:space="preserve">①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</si>
</sst>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11"/>
      <color rgb="FF000000"/>
      <name val="Calibri"/>
      <family val="2"/>
      <charset val="128"/>
    </font>
    <font>
      <sz val="12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19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5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0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7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308D35B2-177E-4DF5-AE88-816C4A891271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" name="Text Box 20">
          <a:extLst>
            <a:ext uri="{FF2B5EF4-FFF2-40B4-BE49-F238E27FC236}">
              <a16:creationId xmlns:a16="http://schemas.microsoft.com/office/drawing/2014/main" id="{5B044D32-945E-490E-A924-F3398B9E2A82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CC021FF-BC7C-4A15-B22B-83A6338857CA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5" name="Text Box 18">
          <a:extLst>
            <a:ext uri="{FF2B5EF4-FFF2-40B4-BE49-F238E27FC236}">
              <a16:creationId xmlns:a16="http://schemas.microsoft.com/office/drawing/2014/main" id="{ABE26C52-9EE4-4CF3-83E2-BE32DC2DD50D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6" name="Text Box 19">
          <a:extLst>
            <a:ext uri="{FF2B5EF4-FFF2-40B4-BE49-F238E27FC236}">
              <a16:creationId xmlns:a16="http://schemas.microsoft.com/office/drawing/2014/main" id="{3F41534F-081A-4972-853B-5B15DBAC2E6C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N34" sqref="AN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8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5" t="s">
        <v>119</v>
      </c>
      <c r="K2" s="233"/>
      <c r="L2" s="233"/>
      <c r="M2" s="233"/>
      <c r="N2" s="233"/>
      <c r="O2" s="234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30" t="s">
        <v>90</v>
      </c>
      <c r="K3" s="231"/>
      <c r="L3" s="231"/>
      <c r="M3" s="231"/>
      <c r="N3" s="231"/>
      <c r="O3" s="232"/>
      <c r="P3" s="97" t="s">
        <v>209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9" t="s">
        <v>111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2" t="s">
        <v>123</v>
      </c>
      <c r="B4" s="243"/>
      <c r="C4" s="235">
        <v>430895125</v>
      </c>
      <c r="D4" s="236"/>
      <c r="E4" s="236"/>
      <c r="F4" s="236"/>
      <c r="G4" s="236"/>
      <c r="H4" s="236"/>
      <c r="I4" s="237"/>
      <c r="J4" s="246" t="s">
        <v>117</v>
      </c>
      <c r="K4" s="247"/>
      <c r="L4" s="247"/>
      <c r="M4" s="247"/>
      <c r="N4" s="247"/>
      <c r="O4" s="248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116</v>
      </c>
      <c r="B5" s="245"/>
      <c r="C5" s="238"/>
      <c r="D5" s="239"/>
      <c r="E5" s="239"/>
      <c r="F5" s="239"/>
      <c r="G5" s="239"/>
      <c r="H5" s="239"/>
      <c r="I5" s="240"/>
      <c r="J5" s="207">
        <v>12003</v>
      </c>
      <c r="K5" s="207"/>
      <c r="L5" s="207"/>
      <c r="M5" s="207"/>
      <c r="N5" s="207"/>
      <c r="O5" s="207"/>
      <c r="P5" s="175" t="s">
        <v>210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211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146"/>
      <c r="C6" s="150" t="s">
        <v>107</v>
      </c>
      <c r="D6" s="151"/>
      <c r="E6" s="152" t="s">
        <v>108</v>
      </c>
      <c r="F6" s="153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8"/>
      <c r="B7" s="146"/>
      <c r="C7" s="111" t="s">
        <v>140</v>
      </c>
      <c r="D7" s="112"/>
      <c r="E7" s="113" t="s">
        <v>141</v>
      </c>
      <c r="F7" s="114"/>
      <c r="G7" s="209">
        <v>512223283</v>
      </c>
      <c r="H7" s="209"/>
      <c r="I7" s="209"/>
      <c r="J7" s="216"/>
      <c r="K7" s="216"/>
      <c r="L7" s="216"/>
      <c r="M7" s="209">
        <v>404622</v>
      </c>
      <c r="N7" s="209"/>
      <c r="O7" s="209"/>
      <c r="P7" s="182" t="s">
        <v>7</v>
      </c>
      <c r="Q7" s="183"/>
      <c r="R7" s="148" t="s">
        <v>150</v>
      </c>
      <c r="S7" s="149"/>
      <c r="T7" s="149"/>
      <c r="U7" s="149"/>
      <c r="V7" s="30" t="s">
        <v>8</v>
      </c>
      <c r="W7" s="138" t="s">
        <v>151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8" t="s">
        <v>9</v>
      </c>
      <c r="AL7" s="63" t="s">
        <v>213</v>
      </c>
      <c r="AM7" s="64"/>
      <c r="AN7" s="64"/>
      <c r="AO7" s="64"/>
      <c r="AP7" s="64"/>
      <c r="AQ7" s="64"/>
      <c r="AR7" s="64"/>
      <c r="AS7" s="39" t="s">
        <v>10</v>
      </c>
      <c r="AT7" s="56">
        <v>46</v>
      </c>
    </row>
    <row r="8" spans="1:51" ht="18" customHeight="1">
      <c r="A8" s="78"/>
      <c r="B8" s="146"/>
      <c r="C8" s="115" t="s">
        <v>134</v>
      </c>
      <c r="D8" s="116"/>
      <c r="E8" s="117" t="s">
        <v>135</v>
      </c>
      <c r="F8" s="118"/>
      <c r="G8" s="209"/>
      <c r="H8" s="209"/>
      <c r="I8" s="209"/>
      <c r="J8" s="216"/>
      <c r="K8" s="216"/>
      <c r="L8" s="216"/>
      <c r="M8" s="209"/>
      <c r="N8" s="209"/>
      <c r="O8" s="209"/>
      <c r="P8" s="154" t="s">
        <v>146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5" t="s">
        <v>214</v>
      </c>
      <c r="AL8" s="66"/>
      <c r="AM8" s="66"/>
      <c r="AN8" s="66"/>
      <c r="AO8" s="40" t="s">
        <v>11</v>
      </c>
      <c r="AP8" s="67" t="s">
        <v>215</v>
      </c>
      <c r="AQ8" s="66"/>
      <c r="AR8" s="66"/>
      <c r="AS8" s="68"/>
      <c r="AT8" s="56"/>
    </row>
    <row r="9" spans="1:51" ht="14.45" customHeight="1">
      <c r="A9" s="78" t="s">
        <v>82</v>
      </c>
      <c r="B9" s="146"/>
      <c r="C9" s="111" t="s">
        <v>142</v>
      </c>
      <c r="D9" s="112"/>
      <c r="E9" s="113" t="s">
        <v>143</v>
      </c>
      <c r="F9" s="114"/>
      <c r="G9" s="209">
        <v>511312072</v>
      </c>
      <c r="H9" s="209"/>
      <c r="I9" s="209"/>
      <c r="J9" s="216"/>
      <c r="K9" s="216"/>
      <c r="L9" s="216"/>
      <c r="M9" s="216"/>
      <c r="N9" s="216"/>
      <c r="O9" s="216"/>
      <c r="P9" s="182" t="s">
        <v>7</v>
      </c>
      <c r="Q9" s="183"/>
      <c r="R9" s="211" t="s">
        <v>159</v>
      </c>
      <c r="S9" s="149"/>
      <c r="T9" s="149"/>
      <c r="U9" s="149"/>
      <c r="V9" s="30" t="s">
        <v>8</v>
      </c>
      <c r="W9" s="212" t="s">
        <v>160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8" t="s">
        <v>125</v>
      </c>
      <c r="AL9" s="64" t="s">
        <v>154</v>
      </c>
      <c r="AM9" s="64"/>
      <c r="AN9" s="64"/>
      <c r="AO9" s="64"/>
      <c r="AP9" s="64"/>
      <c r="AQ9" s="64"/>
      <c r="AR9" s="64"/>
      <c r="AS9" s="39" t="s">
        <v>126</v>
      </c>
      <c r="AT9" s="57">
        <v>48</v>
      </c>
    </row>
    <row r="10" spans="1:51" ht="18" customHeight="1">
      <c r="A10" s="78"/>
      <c r="B10" s="146"/>
      <c r="C10" s="115" t="s">
        <v>136</v>
      </c>
      <c r="D10" s="116"/>
      <c r="E10" s="117" t="s">
        <v>137</v>
      </c>
      <c r="F10" s="118"/>
      <c r="G10" s="209"/>
      <c r="H10" s="209"/>
      <c r="I10" s="209"/>
      <c r="J10" s="216"/>
      <c r="K10" s="216"/>
      <c r="L10" s="216"/>
      <c r="M10" s="216"/>
      <c r="N10" s="216"/>
      <c r="O10" s="216"/>
      <c r="P10" s="154" t="s">
        <v>147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157" t="s">
        <v>155</v>
      </c>
      <c r="AL10" s="66"/>
      <c r="AM10" s="66"/>
      <c r="AN10" s="66"/>
      <c r="AO10" s="40" t="s">
        <v>127</v>
      </c>
      <c r="AP10" s="67" t="s">
        <v>156</v>
      </c>
      <c r="AQ10" s="66"/>
      <c r="AR10" s="66"/>
      <c r="AS10" s="68"/>
      <c r="AT10" s="58"/>
    </row>
    <row r="11" spans="1:51" ht="14.45" customHeight="1">
      <c r="A11" s="78" t="s">
        <v>83</v>
      </c>
      <c r="B11" s="146"/>
      <c r="C11" s="111" t="s">
        <v>144</v>
      </c>
      <c r="D11" s="112"/>
      <c r="E11" s="113" t="s">
        <v>145</v>
      </c>
      <c r="F11" s="114"/>
      <c r="G11" s="209">
        <v>519948350</v>
      </c>
      <c r="H11" s="209"/>
      <c r="I11" s="209"/>
      <c r="J11" s="216"/>
      <c r="K11" s="216"/>
      <c r="L11" s="216"/>
      <c r="M11" s="216"/>
      <c r="N11" s="216"/>
      <c r="O11" s="216"/>
      <c r="P11" s="182" t="s">
        <v>7</v>
      </c>
      <c r="Q11" s="183"/>
      <c r="R11" s="211" t="s">
        <v>159</v>
      </c>
      <c r="S11" s="149"/>
      <c r="T11" s="149"/>
      <c r="U11" s="149"/>
      <c r="V11" s="30" t="s">
        <v>8</v>
      </c>
      <c r="W11" s="212" t="s">
        <v>161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8" t="s">
        <v>125</v>
      </c>
      <c r="AL11" s="63" t="s">
        <v>154</v>
      </c>
      <c r="AM11" s="64"/>
      <c r="AN11" s="64"/>
      <c r="AO11" s="64"/>
      <c r="AP11" s="64"/>
      <c r="AQ11" s="64"/>
      <c r="AR11" s="64"/>
      <c r="AS11" s="39" t="s">
        <v>126</v>
      </c>
      <c r="AT11" s="58">
        <v>42</v>
      </c>
    </row>
    <row r="12" spans="1:51" ht="18" customHeight="1">
      <c r="A12" s="78"/>
      <c r="B12" s="146"/>
      <c r="C12" s="115" t="s">
        <v>138</v>
      </c>
      <c r="D12" s="116"/>
      <c r="E12" s="117" t="s">
        <v>139</v>
      </c>
      <c r="F12" s="118"/>
      <c r="G12" s="209"/>
      <c r="H12" s="209"/>
      <c r="I12" s="209"/>
      <c r="J12" s="216"/>
      <c r="K12" s="216"/>
      <c r="L12" s="216"/>
      <c r="M12" s="216"/>
      <c r="N12" s="216"/>
      <c r="O12" s="216"/>
      <c r="P12" s="154" t="s">
        <v>148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5" t="s">
        <v>157</v>
      </c>
      <c r="AL12" s="66"/>
      <c r="AM12" s="66"/>
      <c r="AN12" s="66"/>
      <c r="AO12" s="40" t="s">
        <v>127</v>
      </c>
      <c r="AP12" s="67" t="s">
        <v>158</v>
      </c>
      <c r="AQ12" s="66"/>
      <c r="AR12" s="66"/>
      <c r="AS12" s="68"/>
      <c r="AT12" s="58"/>
    </row>
    <row r="13" spans="1:51" ht="15" customHeight="1">
      <c r="A13" s="78" t="s">
        <v>84</v>
      </c>
      <c r="B13" s="146"/>
      <c r="C13" s="184"/>
      <c r="D13" s="112"/>
      <c r="E13" s="112"/>
      <c r="F13" s="114"/>
      <c r="G13" s="215"/>
      <c r="H13" s="215"/>
      <c r="I13" s="215"/>
      <c r="J13" s="215"/>
      <c r="K13" s="215"/>
      <c r="L13" s="215"/>
      <c r="M13" s="215"/>
      <c r="N13" s="215"/>
      <c r="O13" s="215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9"/>
    </row>
    <row r="14" spans="1:51" ht="18" customHeight="1">
      <c r="A14" s="78"/>
      <c r="B14" s="146"/>
      <c r="C14" s="210"/>
      <c r="D14" s="116"/>
      <c r="E14" s="116"/>
      <c r="F14" s="118"/>
      <c r="G14" s="215"/>
      <c r="H14" s="215"/>
      <c r="I14" s="215"/>
      <c r="J14" s="215"/>
      <c r="K14" s="215"/>
      <c r="L14" s="215"/>
      <c r="M14" s="215"/>
      <c r="N14" s="215"/>
      <c r="O14" s="215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9"/>
    </row>
    <row r="15" spans="1:51" ht="15" customHeight="1">
      <c r="A15" s="217" t="s">
        <v>98</v>
      </c>
      <c r="B15" s="146"/>
      <c r="C15" s="111" t="s">
        <v>140</v>
      </c>
      <c r="D15" s="112"/>
      <c r="E15" s="113" t="s">
        <v>141</v>
      </c>
      <c r="F15" s="114"/>
      <c r="G15" s="215"/>
      <c r="H15" s="215"/>
      <c r="I15" s="215"/>
      <c r="J15" s="215"/>
      <c r="K15" s="215"/>
      <c r="L15" s="215"/>
      <c r="M15" s="215"/>
      <c r="N15" s="215"/>
      <c r="O15" s="215"/>
      <c r="P15" s="182" t="s">
        <v>7</v>
      </c>
      <c r="Q15" s="183"/>
      <c r="R15" s="148" t="s">
        <v>150</v>
      </c>
      <c r="S15" s="149"/>
      <c r="T15" s="149"/>
      <c r="U15" s="149"/>
      <c r="V15" s="29" t="s">
        <v>8</v>
      </c>
      <c r="W15" s="137" t="s">
        <v>151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8" t="s">
        <v>125</v>
      </c>
      <c r="AL15" s="63" t="s">
        <v>149</v>
      </c>
      <c r="AM15" s="64"/>
      <c r="AN15" s="64"/>
      <c r="AO15" s="64"/>
      <c r="AP15" s="64"/>
      <c r="AQ15" s="64"/>
      <c r="AR15" s="64"/>
      <c r="AS15" s="39" t="s">
        <v>126</v>
      </c>
      <c r="AT15" s="58"/>
    </row>
    <row r="16" spans="1:51" ht="18" customHeight="1">
      <c r="A16" s="78"/>
      <c r="B16" s="146"/>
      <c r="C16" s="115" t="s">
        <v>134</v>
      </c>
      <c r="D16" s="116"/>
      <c r="E16" s="117" t="s">
        <v>135</v>
      </c>
      <c r="F16" s="118"/>
      <c r="G16" s="215"/>
      <c r="H16" s="215"/>
      <c r="I16" s="215"/>
      <c r="J16" s="215"/>
      <c r="K16" s="215"/>
      <c r="L16" s="215"/>
      <c r="M16" s="215"/>
      <c r="N16" s="215"/>
      <c r="O16" s="215"/>
      <c r="P16" s="140" t="s">
        <v>146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5" t="s">
        <v>152</v>
      </c>
      <c r="AL16" s="66"/>
      <c r="AM16" s="66"/>
      <c r="AN16" s="66"/>
      <c r="AO16" s="40" t="s">
        <v>127</v>
      </c>
      <c r="AP16" s="67" t="s">
        <v>153</v>
      </c>
      <c r="AQ16" s="66"/>
      <c r="AR16" s="66"/>
      <c r="AS16" s="68"/>
      <c r="AT16" s="58"/>
    </row>
    <row r="17" spans="1:46">
      <c r="A17" s="78" t="s">
        <v>0</v>
      </c>
      <c r="B17" s="146"/>
      <c r="C17" s="201" t="str">
        <f>IF(P16="","",P16)</f>
        <v>船橋市駿河台２－２７－４４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146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146"/>
      <c r="C19" s="201" t="str">
        <f>IF(AL15="","",AL15&amp;"-"&amp;AK16&amp;"-"&amp;AP16)</f>
        <v>０４７-４２４-０６０４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146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146"/>
      <c r="C21" s="226" t="s">
        <v>213</v>
      </c>
      <c r="D21" s="218"/>
      <c r="E21" s="218">
        <v>5526</v>
      </c>
      <c r="F21" s="218"/>
      <c r="G21" s="218">
        <v>7853</v>
      </c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1"/>
      <c r="B22" s="241"/>
      <c r="C22" s="227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3" t="s">
        <v>130</v>
      </c>
      <c r="B23" s="144" t="s">
        <v>86</v>
      </c>
      <c r="C23" s="202" t="s">
        <v>105</v>
      </c>
      <c r="D23" s="203"/>
      <c r="E23" s="204" t="s">
        <v>106</v>
      </c>
      <c r="F23" s="205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6"/>
      <c r="C24" s="191" t="s">
        <v>103</v>
      </c>
      <c r="D24" s="192"/>
      <c r="E24" s="193" t="s">
        <v>104</v>
      </c>
      <c r="F24" s="194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29" t="s">
        <v>100</v>
      </c>
      <c r="Z24" s="96"/>
      <c r="AA24" s="96"/>
      <c r="AB24" s="96"/>
      <c r="AC24" s="96"/>
      <c r="AD24" s="96"/>
      <c r="AE24" s="96"/>
      <c r="AF24" s="96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206" t="s">
        <v>217</v>
      </c>
      <c r="C25" s="111" t="s">
        <v>162</v>
      </c>
      <c r="D25" s="112"/>
      <c r="E25" s="113" t="s">
        <v>163</v>
      </c>
      <c r="F25" s="114"/>
      <c r="G25" s="100">
        <v>6</v>
      </c>
      <c r="H25" s="101"/>
      <c r="I25" s="104" t="s">
        <v>166</v>
      </c>
      <c r="J25" s="105"/>
      <c r="K25" s="105"/>
      <c r="L25" s="101"/>
      <c r="M25" s="100">
        <v>519798931</v>
      </c>
      <c r="N25" s="105"/>
      <c r="O25" s="101"/>
      <c r="P25" s="100">
        <v>160</v>
      </c>
      <c r="Q25" s="105"/>
      <c r="R25" s="105"/>
      <c r="S25" s="105"/>
      <c r="T25" s="107"/>
      <c r="U25" s="1"/>
      <c r="V25" s="1"/>
      <c r="W25" s="1"/>
      <c r="X25" s="1"/>
      <c r="Y25" s="220">
        <v>6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80"/>
      <c r="C26" s="115" t="s">
        <v>164</v>
      </c>
      <c r="D26" s="116"/>
      <c r="E26" s="117" t="s">
        <v>165</v>
      </c>
      <c r="F26" s="118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79">
        <v>2</v>
      </c>
      <c r="C27" s="111" t="s">
        <v>188</v>
      </c>
      <c r="D27" s="112"/>
      <c r="E27" s="113" t="s">
        <v>189</v>
      </c>
      <c r="F27" s="114"/>
      <c r="G27" s="100">
        <v>6</v>
      </c>
      <c r="H27" s="101"/>
      <c r="I27" s="104" t="s">
        <v>166</v>
      </c>
      <c r="J27" s="105"/>
      <c r="K27" s="105"/>
      <c r="L27" s="101"/>
      <c r="M27" s="100">
        <v>520587630</v>
      </c>
      <c r="N27" s="105"/>
      <c r="O27" s="101"/>
      <c r="P27" s="100">
        <v>160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80"/>
      <c r="C28" s="115" t="s">
        <v>167</v>
      </c>
      <c r="D28" s="116"/>
      <c r="E28" s="117" t="s">
        <v>168</v>
      </c>
      <c r="F28" s="118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79">
        <v>3</v>
      </c>
      <c r="C29" s="111" t="s">
        <v>144</v>
      </c>
      <c r="D29" s="112"/>
      <c r="E29" s="113" t="s">
        <v>190</v>
      </c>
      <c r="F29" s="114"/>
      <c r="G29" s="100">
        <v>5</v>
      </c>
      <c r="H29" s="101"/>
      <c r="I29" s="104" t="s">
        <v>212</v>
      </c>
      <c r="J29" s="105"/>
      <c r="K29" s="105"/>
      <c r="L29" s="101"/>
      <c r="M29" s="100">
        <v>519588327</v>
      </c>
      <c r="N29" s="105"/>
      <c r="O29" s="101"/>
      <c r="P29" s="100">
        <v>143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80"/>
      <c r="C30" s="115" t="s">
        <v>138</v>
      </c>
      <c r="D30" s="116"/>
      <c r="E30" s="117" t="s">
        <v>169</v>
      </c>
      <c r="F30" s="118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79">
        <v>4</v>
      </c>
      <c r="C31" s="111" t="s">
        <v>191</v>
      </c>
      <c r="D31" s="112"/>
      <c r="E31" s="113" t="s">
        <v>192</v>
      </c>
      <c r="F31" s="114"/>
      <c r="G31" s="100">
        <v>5</v>
      </c>
      <c r="H31" s="101"/>
      <c r="I31" s="104" t="s">
        <v>166</v>
      </c>
      <c r="J31" s="105"/>
      <c r="K31" s="105"/>
      <c r="L31" s="101"/>
      <c r="M31" s="100">
        <v>520824001</v>
      </c>
      <c r="N31" s="105"/>
      <c r="O31" s="101"/>
      <c r="P31" s="100">
        <v>153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80"/>
      <c r="C32" s="115" t="s">
        <v>170</v>
      </c>
      <c r="D32" s="116"/>
      <c r="E32" s="117" t="s">
        <v>171</v>
      </c>
      <c r="F32" s="118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29" t="s">
        <v>129</v>
      </c>
      <c r="Z32" s="96"/>
      <c r="AA32" s="96"/>
      <c r="AB32" s="96"/>
      <c r="AC32" s="96"/>
      <c r="AD32" s="96"/>
      <c r="AE32" s="96"/>
      <c r="AF32" s="96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79">
        <v>5</v>
      </c>
      <c r="C33" s="111" t="s">
        <v>193</v>
      </c>
      <c r="D33" s="112"/>
      <c r="E33" s="113" t="s">
        <v>194</v>
      </c>
      <c r="F33" s="114"/>
      <c r="G33" s="100">
        <v>5</v>
      </c>
      <c r="H33" s="101"/>
      <c r="I33" s="104" t="s">
        <v>166</v>
      </c>
      <c r="J33" s="105"/>
      <c r="K33" s="105"/>
      <c r="L33" s="101"/>
      <c r="M33" s="100">
        <v>520813814</v>
      </c>
      <c r="N33" s="105"/>
      <c r="O33" s="101"/>
      <c r="P33" s="100">
        <v>144</v>
      </c>
      <c r="Q33" s="105"/>
      <c r="R33" s="105"/>
      <c r="S33" s="105"/>
      <c r="T33" s="107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80"/>
      <c r="C34" s="115" t="s">
        <v>173</v>
      </c>
      <c r="D34" s="116"/>
      <c r="E34" s="117" t="s">
        <v>172</v>
      </c>
      <c r="F34" s="118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79">
        <v>6</v>
      </c>
      <c r="C35" s="111" t="s">
        <v>195</v>
      </c>
      <c r="D35" s="112"/>
      <c r="E35" s="113" t="s">
        <v>196</v>
      </c>
      <c r="F35" s="114"/>
      <c r="G35" s="100">
        <v>5</v>
      </c>
      <c r="H35" s="101"/>
      <c r="I35" s="104" t="s">
        <v>166</v>
      </c>
      <c r="J35" s="105"/>
      <c r="K35" s="105"/>
      <c r="L35" s="101"/>
      <c r="M35" s="100">
        <v>520813821</v>
      </c>
      <c r="N35" s="105"/>
      <c r="O35" s="101"/>
      <c r="P35" s="100">
        <v>143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80"/>
      <c r="C36" s="115" t="s">
        <v>174</v>
      </c>
      <c r="D36" s="116"/>
      <c r="E36" s="117" t="s">
        <v>175</v>
      </c>
      <c r="F36" s="118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79">
        <v>7</v>
      </c>
      <c r="C37" s="111" t="s">
        <v>197</v>
      </c>
      <c r="D37" s="112"/>
      <c r="E37" s="113" t="s">
        <v>198</v>
      </c>
      <c r="F37" s="114"/>
      <c r="G37" s="100">
        <v>5</v>
      </c>
      <c r="H37" s="101"/>
      <c r="I37" s="104" t="s">
        <v>166</v>
      </c>
      <c r="J37" s="105"/>
      <c r="K37" s="105"/>
      <c r="L37" s="101"/>
      <c r="M37" s="100">
        <v>521540597</v>
      </c>
      <c r="N37" s="105"/>
      <c r="O37" s="101"/>
      <c r="P37" s="100">
        <v>143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80"/>
      <c r="C38" s="115" t="s">
        <v>176</v>
      </c>
      <c r="D38" s="116"/>
      <c r="E38" s="117" t="s">
        <v>177</v>
      </c>
      <c r="F38" s="118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79">
        <v>8</v>
      </c>
      <c r="C39" s="111" t="s">
        <v>199</v>
      </c>
      <c r="D39" s="112"/>
      <c r="E39" s="113" t="s">
        <v>200</v>
      </c>
      <c r="F39" s="114"/>
      <c r="G39" s="100">
        <v>5</v>
      </c>
      <c r="H39" s="101"/>
      <c r="I39" s="104" t="s">
        <v>166</v>
      </c>
      <c r="J39" s="105"/>
      <c r="K39" s="105"/>
      <c r="L39" s="101"/>
      <c r="M39" s="100">
        <v>521604398</v>
      </c>
      <c r="N39" s="105"/>
      <c r="O39" s="101"/>
      <c r="P39" s="100">
        <v>139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80"/>
      <c r="C40" s="115" t="s">
        <v>178</v>
      </c>
      <c r="D40" s="116"/>
      <c r="E40" s="117" t="s">
        <v>179</v>
      </c>
      <c r="F40" s="118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79">
        <v>9</v>
      </c>
      <c r="C41" s="111" t="s">
        <v>201</v>
      </c>
      <c r="D41" s="112"/>
      <c r="E41" s="113" t="s">
        <v>202</v>
      </c>
      <c r="F41" s="114"/>
      <c r="G41" s="100">
        <v>4</v>
      </c>
      <c r="H41" s="101"/>
      <c r="I41" s="104" t="s">
        <v>166</v>
      </c>
      <c r="J41" s="105"/>
      <c r="K41" s="105"/>
      <c r="L41" s="101"/>
      <c r="M41" s="100">
        <v>520813845</v>
      </c>
      <c r="N41" s="105"/>
      <c r="O41" s="101"/>
      <c r="P41" s="100">
        <v>142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80"/>
      <c r="C42" s="115" t="s">
        <v>180</v>
      </c>
      <c r="D42" s="116"/>
      <c r="E42" s="117" t="s">
        <v>181</v>
      </c>
      <c r="F42" s="118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79">
        <v>10</v>
      </c>
      <c r="C43" s="111" t="s">
        <v>203</v>
      </c>
      <c r="D43" s="112"/>
      <c r="E43" s="113" t="s">
        <v>204</v>
      </c>
      <c r="F43" s="114"/>
      <c r="G43" s="100">
        <v>4</v>
      </c>
      <c r="H43" s="101"/>
      <c r="I43" s="104" t="s">
        <v>166</v>
      </c>
      <c r="J43" s="105"/>
      <c r="K43" s="105"/>
      <c r="L43" s="101"/>
      <c r="M43" s="100">
        <v>520813838</v>
      </c>
      <c r="N43" s="105"/>
      <c r="O43" s="101"/>
      <c r="P43" s="100">
        <v>131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80"/>
      <c r="C44" s="115" t="s">
        <v>182</v>
      </c>
      <c r="D44" s="116"/>
      <c r="E44" s="117" t="s">
        <v>183</v>
      </c>
      <c r="F44" s="118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79">
        <v>11</v>
      </c>
      <c r="C45" s="111" t="s">
        <v>205</v>
      </c>
      <c r="D45" s="112"/>
      <c r="E45" s="113" t="s">
        <v>206</v>
      </c>
      <c r="F45" s="114"/>
      <c r="G45" s="100">
        <v>4</v>
      </c>
      <c r="H45" s="101"/>
      <c r="I45" s="104" t="s">
        <v>166</v>
      </c>
      <c r="J45" s="105"/>
      <c r="K45" s="105"/>
      <c r="L45" s="101"/>
      <c r="M45" s="100">
        <v>520938517</v>
      </c>
      <c r="N45" s="105"/>
      <c r="O45" s="101"/>
      <c r="P45" s="100">
        <v>136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80"/>
      <c r="C46" s="115" t="s">
        <v>184</v>
      </c>
      <c r="D46" s="116"/>
      <c r="E46" s="117" t="s">
        <v>185</v>
      </c>
      <c r="F46" s="118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79">
        <v>12</v>
      </c>
      <c r="C47" s="111" t="s">
        <v>207</v>
      </c>
      <c r="D47" s="112"/>
      <c r="E47" s="113" t="s">
        <v>208</v>
      </c>
      <c r="F47" s="114"/>
      <c r="G47" s="100">
        <v>4</v>
      </c>
      <c r="H47" s="101"/>
      <c r="I47" s="104" t="s">
        <v>166</v>
      </c>
      <c r="J47" s="105"/>
      <c r="K47" s="105"/>
      <c r="L47" s="101"/>
      <c r="M47" s="100">
        <v>521914718</v>
      </c>
      <c r="N47" s="105"/>
      <c r="O47" s="101"/>
      <c r="P47" s="100">
        <v>122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80"/>
      <c r="C48" s="197" t="s">
        <v>186</v>
      </c>
      <c r="D48" s="198"/>
      <c r="E48" s="199" t="s">
        <v>187</v>
      </c>
      <c r="F48" s="200"/>
      <c r="G48" s="102"/>
      <c r="H48" s="103"/>
      <c r="I48" s="102"/>
      <c r="J48" s="106"/>
      <c r="K48" s="106"/>
      <c r="L48" s="103"/>
      <c r="M48" s="179"/>
      <c r="N48" s="180"/>
      <c r="O48" s="195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7">
        <v>13</v>
      </c>
      <c r="B49" s="79">
        <v>13</v>
      </c>
      <c r="C49" s="81"/>
      <c r="D49" s="82"/>
      <c r="E49" s="82"/>
      <c r="F49" s="83"/>
      <c r="G49" s="69"/>
      <c r="H49" s="71"/>
      <c r="I49" s="69"/>
      <c r="J49" s="70"/>
      <c r="K49" s="70"/>
      <c r="L49" s="71"/>
      <c r="M49" s="69"/>
      <c r="N49" s="70"/>
      <c r="O49" s="71"/>
      <c r="P49" s="69"/>
      <c r="Q49" s="70"/>
      <c r="R49" s="70"/>
      <c r="S49" s="70"/>
      <c r="T49" s="7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80"/>
      <c r="C50" s="84"/>
      <c r="D50" s="85"/>
      <c r="E50" s="85"/>
      <c r="F50" s="86"/>
      <c r="G50" s="72"/>
      <c r="H50" s="74"/>
      <c r="I50" s="72"/>
      <c r="J50" s="73"/>
      <c r="K50" s="73"/>
      <c r="L50" s="74"/>
      <c r="M50" s="72"/>
      <c r="N50" s="73"/>
      <c r="O50" s="74"/>
      <c r="P50" s="72"/>
      <c r="Q50" s="73"/>
      <c r="R50" s="73"/>
      <c r="S50" s="73"/>
      <c r="T50" s="7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79">
        <v>14</v>
      </c>
      <c r="C51" s="81"/>
      <c r="D51" s="82"/>
      <c r="E51" s="82"/>
      <c r="F51" s="83"/>
      <c r="G51" s="69"/>
      <c r="H51" s="71"/>
      <c r="I51" s="69"/>
      <c r="J51" s="70"/>
      <c r="K51" s="70"/>
      <c r="L51" s="71"/>
      <c r="M51" s="69"/>
      <c r="N51" s="70"/>
      <c r="O51" s="71"/>
      <c r="P51" s="69"/>
      <c r="Q51" s="70"/>
      <c r="R51" s="70"/>
      <c r="S51" s="70"/>
      <c r="T51" s="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1"/>
      <c r="B52" s="80"/>
      <c r="C52" s="92"/>
      <c r="D52" s="93"/>
      <c r="E52" s="93"/>
      <c r="F52" s="94"/>
      <c r="G52" s="87"/>
      <c r="H52" s="88"/>
      <c r="I52" s="87"/>
      <c r="J52" s="89"/>
      <c r="K52" s="89"/>
      <c r="L52" s="88"/>
      <c r="M52" s="87"/>
      <c r="N52" s="89"/>
      <c r="O52" s="88"/>
      <c r="P52" s="87"/>
      <c r="Q52" s="89"/>
      <c r="R52" s="89"/>
      <c r="S52" s="89"/>
      <c r="T52" s="9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216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60">
        <f>LEN(A55)</f>
        <v>65</v>
      </c>
      <c r="W55" s="61"/>
      <c r="X55" s="61"/>
      <c r="Y55" s="61"/>
      <c r="Z55" s="61"/>
      <c r="AA55" s="61"/>
      <c r="AB55" s="61"/>
      <c r="AC55" s="61"/>
      <c r="AD55" s="61"/>
      <c r="AE55" s="61"/>
      <c r="AF55" s="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xWindow="406" yWindow="259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男子</v>
      </c>
      <c r="I5" s="9">
        <f>入力!Y25</f>
        <v>6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東葉高速線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髙橋</v>
      </c>
      <c r="D16" s="13" t="str">
        <f>IF(入力!E8="","",入力!E8)</f>
        <v>由美</v>
      </c>
      <c r="E16" s="13" t="str">
        <f>IF(入力!C7="","",入力!C7)</f>
        <v>タカハシ</v>
      </c>
      <c r="F16" s="13" t="str">
        <f>IF(入力!E7="","",入力!E7)</f>
        <v>ユミ</v>
      </c>
      <c r="G16" s="13">
        <f>IF(入力!G7="","",入力!G7)</f>
        <v>512223283</v>
      </c>
      <c r="H16" s="13" t="str">
        <f>IF(入力!J7="","",入力!J7)</f>
        <v/>
      </c>
      <c r="I16" s="13">
        <f>IF(入力!M7="","",入力!M7)</f>
        <v>404622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０８６２</v>
      </c>
      <c r="T16" s="13" t="str">
        <f>IF(入力!P8="","",入力!P8)</f>
        <v>船橋市駿河台２－２７－４４</v>
      </c>
      <c r="U16" s="13" t="str">
        <f>IF(入力!AL7="","",入力!AL7)</f>
        <v>090</v>
      </c>
      <c r="V16" s="13" t="str">
        <f>IF(入力!AK8="","",入力!AK8)</f>
        <v>5526</v>
      </c>
      <c r="W16" s="13" t="str">
        <f>IF(入力!AP8="","",入力!AP8)</f>
        <v>7853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勝呂</v>
      </c>
      <c r="D17" s="13" t="str">
        <f>IF(入力!E10="","",入力!E10)</f>
        <v>和之</v>
      </c>
      <c r="E17" s="13" t="str">
        <f>IF(入力!C9="","",入力!C9)</f>
        <v>スグロ</v>
      </c>
      <c r="F17" s="13" t="str">
        <f>IF(入力!E9="","",入力!E9)</f>
        <v>カズユキ</v>
      </c>
      <c r="G17" s="13">
        <f>IF(入力!G9="","",入力!G9)</f>
        <v>511312072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船橋市芝山７－３７－２－３</v>
      </c>
      <c r="U17" s="13" t="str">
        <f>IF(入力!AL9="","",入力!AL9)</f>
        <v>０９０</v>
      </c>
      <c r="V17" s="13" t="str">
        <f>IF(入力!AK10="","",入力!AK10)</f>
        <v>２２０３</v>
      </c>
      <c r="W17" s="13" t="str">
        <f>IF(入力!AP10="","",入力!AP10)</f>
        <v>６３５０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保泉</v>
      </c>
      <c r="D20" s="13" t="str">
        <f>IF(入力!E12="","",入力!E12)</f>
        <v>暁子</v>
      </c>
      <c r="E20" s="13" t="str">
        <f>IF(入力!C11="","",入力!C11)</f>
        <v>ホイズミ</v>
      </c>
      <c r="F20" s="13" t="str">
        <f>IF(入力!E11="","",入力!E11)</f>
        <v>アキコ</v>
      </c>
      <c r="G20" s="13">
        <f>IF(入力!G11="","",入力!G11)</f>
        <v>519948350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船橋市三山５－３－９</v>
      </c>
      <c r="U20" s="13" t="str">
        <f>IF(入力!AL11="","",入力!AL11)</f>
        <v>０９０</v>
      </c>
      <c r="V20" s="13" t="str">
        <f>IF(入力!AK12="","",入力!AK12)</f>
        <v>８５１９</v>
      </c>
      <c r="W20" s="13" t="str">
        <f>IF(入力!AP12="","",入力!AP12)</f>
        <v>４２１２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髙橋</v>
      </c>
      <c r="D22" s="13" t="str">
        <f>IF(入力!E16="","",入力!E16)</f>
        <v>由美</v>
      </c>
      <c r="E22" s="13" t="str">
        <f>IF(入力!C15="","",入力!C15)</f>
        <v>タカハシ</v>
      </c>
      <c r="F22" s="13" t="str">
        <f>IF(入力!E15="","",入力!E15)</f>
        <v>ユミ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5526</v>
      </c>
      <c r="P22" s="13">
        <f>IF(入力!G21="","",入力!G21)</f>
        <v>7853</v>
      </c>
      <c r="Q22" s="13"/>
      <c r="R22" s="13" t="str">
        <f>IF(入力!R15="","",入力!R15)</f>
        <v>２７３</v>
      </c>
      <c r="S22" s="13" t="str">
        <f>IF(入力!W15="","",入力!W15)</f>
        <v>０８６２</v>
      </c>
      <c r="T22" s="13" t="str">
        <f>IF(入力!P16="","",入力!P16)</f>
        <v>船橋市駿河台２－２７－４４</v>
      </c>
      <c r="U22" s="13" t="str">
        <f>IF(入力!AL15="","",入力!AL15)</f>
        <v>０４７</v>
      </c>
      <c r="V22" s="13" t="str">
        <f>IF(入力!AK16="","",入力!AK16)</f>
        <v>４２４</v>
      </c>
      <c r="W22" s="13" t="str">
        <f>IF(入力!AP16="","",入力!AP16)</f>
        <v>０６０４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柳</v>
      </c>
      <c r="D24" s="54" t="str">
        <f>VLOOKUP($B$51,$A$53:$F$352,4)</f>
        <v>逸心</v>
      </c>
      <c r="E24" s="54" t="str">
        <f>VLOOKUP($B$51,$A$53:$F$352,5)</f>
        <v>ヤナギ</v>
      </c>
      <c r="F24" s="54" t="str">
        <f>VLOOKUP($B$51,$A$53:$F$352,6)</f>
        <v>イッシン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 xml:space="preserve">①  </v>
      </c>
      <c r="C53" s="13" t="str">
        <f>IF(入力!C26="","",入力!C26)</f>
        <v>柳</v>
      </c>
      <c r="D53" s="13" t="str">
        <f>IF(入力!E26="","",入力!E26)</f>
        <v>逸心</v>
      </c>
      <c r="E53" s="13" t="str">
        <f>IF(入力!C25="","",入力!C25)</f>
        <v>ヤナギ</v>
      </c>
      <c r="F53" s="13" t="str">
        <f>IF(入力!E25="","",入力!E25)</f>
        <v>イッシン</v>
      </c>
      <c r="G53" s="13">
        <f>IF(入力!M25="","",入力!M25)</f>
        <v>519798931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木村</v>
      </c>
      <c r="D54" s="13" t="str">
        <f>IF(入力!E28="","",入力!E28)</f>
        <v>貫一郎</v>
      </c>
      <c r="E54" s="13" t="str">
        <f>IF(入力!C27="","",入力!C27)</f>
        <v>キムラ</v>
      </c>
      <c r="F54" s="13" t="str">
        <f>IF(入力!E27="","",入力!E27)</f>
        <v>カンイチロウ</v>
      </c>
      <c r="G54" s="13">
        <f>IF(入力!M27="","",入力!M27)</f>
        <v>520587630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保泉</v>
      </c>
      <c r="D55" s="13" t="str">
        <f>IF(入力!E30="","",入力!E30)</f>
        <v>藤隆</v>
      </c>
      <c r="E55" s="13" t="str">
        <f>IF(入力!C29="","",入力!C29)</f>
        <v>ホイズミ</v>
      </c>
      <c r="F55" s="13" t="str">
        <f>IF(入力!E29="","",入力!E29)</f>
        <v>フジタカ</v>
      </c>
      <c r="G55" s="13">
        <f>IF(入力!M29="","",入力!M29)</f>
        <v>519588327</v>
      </c>
      <c r="H55" s="13" t="str">
        <f>IF(入力!I29="","",入力!I29)</f>
        <v>三山東小学校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折見</v>
      </c>
      <c r="D56" s="13" t="str">
        <f>IF(入力!E32="","",入力!E32)</f>
        <v>拓人</v>
      </c>
      <c r="E56" s="13" t="str">
        <f>IF(入力!C31="","",入力!C31)</f>
        <v>オリミ</v>
      </c>
      <c r="F56" s="13" t="str">
        <f>IF(入力!E31="","",入力!E31)</f>
        <v>タクト</v>
      </c>
      <c r="G56" s="13">
        <f>IF(入力!M31="","",入力!M31)</f>
        <v>520824001</v>
      </c>
      <c r="H56" s="13" t="str">
        <f>IF(入力!I31="","",入力!I31)</f>
        <v>飯山満南小学校</v>
      </c>
      <c r="I56" s="13">
        <f>IF(入力!G31="","",入力!G31)</f>
        <v>5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横山</v>
      </c>
      <c r="D57" s="13" t="str">
        <f>IF(入力!E34="","",入力!E34)</f>
        <v>士道</v>
      </c>
      <c r="E57" s="13" t="str">
        <f>IF(入力!C33="","",入力!C33)</f>
        <v>ヨコヤマ</v>
      </c>
      <c r="F57" s="13" t="str">
        <f>IF(入力!E33="","",入力!E33)</f>
        <v>シドウ</v>
      </c>
      <c r="G57" s="13">
        <f>IF(入力!M33="","",入力!M33)</f>
        <v>520813814</v>
      </c>
      <c r="H57" s="13" t="str">
        <f>IF(入力!I33="","",入力!I33)</f>
        <v>飯山満南小学校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鷹野</v>
      </c>
      <c r="D58" s="13" t="str">
        <f>IF(入力!E36="","",入力!E36)</f>
        <v>蓮</v>
      </c>
      <c r="E58" s="13" t="str">
        <f>IF(入力!C35="","",入力!C35)</f>
        <v>タカノ</v>
      </c>
      <c r="F58" s="13" t="str">
        <f>IF(入力!E35="","",入力!E35)</f>
        <v>レン</v>
      </c>
      <c r="G58" s="13">
        <f>IF(入力!M35="","",入力!M35)</f>
        <v>520813821</v>
      </c>
      <c r="H58" s="13" t="str">
        <f>IF(入力!I35="","",入力!I35)</f>
        <v>飯山満南小学校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青山</v>
      </c>
      <c r="D59" s="13" t="str">
        <f>IF(入力!E38="","",入力!E38)</f>
        <v>慶太</v>
      </c>
      <c r="E59" s="13" t="str">
        <f>IF(入力!C37="","",入力!C37)</f>
        <v>アオヤマ</v>
      </c>
      <c r="F59" s="13" t="str">
        <f>IF(入力!E37="","",入力!E37)</f>
        <v>ケイタ</v>
      </c>
      <c r="G59" s="13">
        <f>IF(入力!M37="","",入力!M37)</f>
        <v>521540597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輪違</v>
      </c>
      <c r="D60" s="13" t="str">
        <f>IF(入力!E40="","",入力!E40)</f>
        <v>陸</v>
      </c>
      <c r="E60" s="13" t="str">
        <f>IF(入力!C39="","",入力!C39)</f>
        <v>ワチガイ</v>
      </c>
      <c r="F60" s="13" t="str">
        <f>IF(入力!E39="","",入力!E39)</f>
        <v>リク</v>
      </c>
      <c r="G60" s="13">
        <f>IF(入力!M39="","",入力!M39)</f>
        <v>521604398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庄司</v>
      </c>
      <c r="D61" s="13" t="str">
        <f>IF(入力!E42="","",入力!E42)</f>
        <v>遥登</v>
      </c>
      <c r="E61" s="13" t="str">
        <f>IF(入力!C41="","",入力!C41)</f>
        <v>ショウジ</v>
      </c>
      <c r="F61" s="13" t="str">
        <f>IF(入力!E41="","",入力!E41)</f>
        <v>ハルト</v>
      </c>
      <c r="G61" s="13">
        <f>IF(入力!M41="","",入力!M41)</f>
        <v>520813845</v>
      </c>
      <c r="H61" s="13" t="str">
        <f>IF(入力!I41="","",入力!I41)</f>
        <v>飯山満南小学校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鶴山</v>
      </c>
      <c r="D62" s="13" t="str">
        <f>IF(入力!E44="","",入力!E44)</f>
        <v>翔心</v>
      </c>
      <c r="E62" s="13" t="str">
        <f>IF(入力!C43="","",入力!C43)</f>
        <v>ツルヤマ</v>
      </c>
      <c r="F62" s="13" t="str">
        <f>IF(入力!E43="","",入力!E43)</f>
        <v>ショウゴ</v>
      </c>
      <c r="G62" s="13">
        <f>IF(入力!M43="","",入力!M43)</f>
        <v>520813838</v>
      </c>
      <c r="H62" s="13" t="str">
        <f>IF(入力!I43="","",入力!I43)</f>
        <v>飯山満南小学校</v>
      </c>
      <c r="I62" s="13">
        <f>IF(入力!G43="","",入力!G43)</f>
        <v>4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金城</v>
      </c>
      <c r="D63" s="13" t="str">
        <f>IF(入力!E46="","",入力!E46)</f>
        <v>蒼久</v>
      </c>
      <c r="E63" s="13" t="str">
        <f>IF(入力!C45="","",入力!C45)</f>
        <v>キンジョウ</v>
      </c>
      <c r="F63" s="13" t="str">
        <f>IF(入力!E45="","",入力!E45)</f>
        <v>サク</v>
      </c>
      <c r="G63" s="13">
        <f>IF(入力!M45="","",入力!M45)</f>
        <v>520938517</v>
      </c>
      <c r="H63" s="13" t="str">
        <f>IF(入力!I45="","",入力!I45)</f>
        <v>飯山満南小学校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中野</v>
      </c>
      <c r="D64" s="13" t="str">
        <f>IF(入力!E48="","",入力!E48)</f>
        <v>孝汰朗</v>
      </c>
      <c r="E64" s="13" t="str">
        <f>IF(入力!C47="","",入力!C47)</f>
        <v>ナカノ</v>
      </c>
      <c r="F64" s="13" t="str">
        <f>IF(入力!E47="","",入力!E47)</f>
        <v>コウタロウ</v>
      </c>
      <c r="G64" s="13">
        <f>IF(入力!M47="","",入力!M47)</f>
        <v>521914718</v>
      </c>
      <c r="H64" s="13" t="str">
        <f>IF(入力!I47="","",入力!I47)</f>
        <v>飯山満南小学校</v>
      </c>
      <c r="I64" s="13">
        <f>IF(入力!G47="","",入力!G47)</f>
        <v>4</v>
      </c>
      <c r="J64" s="13">
        <f>IF(入力!P47="","",入力!P47)</f>
        <v>122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Kimura Mutsumi</cp:lastModifiedBy>
  <cp:lastPrinted>2016-05-09T15:17:35Z</cp:lastPrinted>
  <dcterms:created xsi:type="dcterms:W3CDTF">2014-04-05T09:56:00Z</dcterms:created>
  <dcterms:modified xsi:type="dcterms:W3CDTF">2022-09-25T09:48:50Z</dcterms:modified>
</cp:coreProperties>
</file>