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4\Desktop\いろいろ書類系\PV\バレーボール\23年6月県大会\"/>
    </mc:Choice>
  </mc:AlternateContent>
  <xr:revisionPtr revIDLastSave="0" documentId="13_ncr:1_{3853D218-B0D1-4868-A7CF-C7E8DFA5336A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<sst xmlns="http://schemas.openxmlformats.org/spreadsheetml/2006/main" count="282" uniqueCount="214">
  <si>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</si>
  <si>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</si>
  <si>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</si>
  <si>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</si>
  <si>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</si>
  <si>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</si>
  <si>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</si>
  <si>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</si>
  <si>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</si>
  <si>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</si>
  <si>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</si>
  <si>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</si>
  <si>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</si>
  <si>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</si>
  <si>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</si>
  <si>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</si>
  <si>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</si>
  <si>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</si>
  <si>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</si>
  <si>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</si>
  <si>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</si>
  <si>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</si>
  <si>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</si>
  <si>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</si>
  <si>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</si>
  <si>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</si>
  <si>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</si>
  <si>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</si>
  <si>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</si>
  <si>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</si>
  <si>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</si>
  <si>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</si>
  <si>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</si>
  <si>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</si>
  <si>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</si>
  <si>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</si>
  <si>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</si>
  <si>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</si>
  <si>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</si>
  <si>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</si>
  <si>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</si>
  <si>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</si>
  <si>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</si>
  <si>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</si>
  <si>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</si>
  <si>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</si>
  <si>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</si>
  <si>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</si>
  <si>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</si>
  <si>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</si>
  <si>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</si>
  <si>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</si>
  <si>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</si>
  <si>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</si>
  <si>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</si>
  <si>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</si>
  <si>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</si>
  <si>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</si>
  <si>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</si>
  <si>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</si>
  <si>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</si>
  <si>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</si>
  <si>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</si>
  <si>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</si>
  <si>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</si>
  <si>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</si>
  <si>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</si>
  <si>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</si>
  <si>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</si>
  <si>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</si>
  <si>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</si>
  <si>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</si>
  <si>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</si>
  <si>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</si>
  <si>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</si>
  <si>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</si>
  <si>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</si>
  <si>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</si>
  <si>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</si>
  <si>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</si>
  <si>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</si>
  <si>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</si>
  <si>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</si>
  <si>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</si>
  <si>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</si>
  <si>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</si>
  <si>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</si>
  <si>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</si>
  <si>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</si>
  <si>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</si>
  <si>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</si>
  <si>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</si>
  <si>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</si>
  <si>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</si>
  <si>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</si>
  <si>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</si>
  <si>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</si>
  <si>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</si>
  <si>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</si>
  <si>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</si>
  <si>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</si>
  <si>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</si>
  <si>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</si>
  <si>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</si>
  <si>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</si>
  <si>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</si>
  <si>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</si>
  <si>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</si>
  <si>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</si>
  <si>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</si>
  <si>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</si>
  <si>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</si>
  <si>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</si>
  <si>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</si>
  <si>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</si>
  <si>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</si>
  <si>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</si>
  <si>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</si>
  <si>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</si>
  <si>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</si>
  <si>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</si>
  <si>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</si>
  <si>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</si>
  <si>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</si>
  <si>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</si>
  <si>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</si>
  <si>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</si>
  <si>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</si>
  <si>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</si>
  <si>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</si>
  <si>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</si>
  <si>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</si>
  <si>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</si>
  <si>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</si>
  <si>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</si>
  <si>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</si>
  <si>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</si>
  <si>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タカハシ</t>
    <phoneticPr fontId="2"/>
  </si>
  <si>
    <t>ユミ</t>
    <phoneticPr fontId="2"/>
  </si>
  <si>
    <t>髙橋</t>
    <rPh sb="0" eb="2">
      <t>タカハシ</t>
    </rPh>
    <phoneticPr fontId="2"/>
  </si>
  <si>
    <t>由美</t>
    <rPh sb="0" eb="2">
      <t>ユミ</t>
    </rPh>
    <phoneticPr fontId="2"/>
  </si>
  <si>
    <t>２７４</t>
    <phoneticPr fontId="2"/>
  </si>
  <si>
    <t>０８６２</t>
    <phoneticPr fontId="2"/>
  </si>
  <si>
    <t>船橋市駿河台２－２７－４４</t>
    <rPh sb="0" eb="3">
      <t>フナバシシ</t>
    </rPh>
    <rPh sb="3" eb="6">
      <t>スルガダイ</t>
    </rPh>
    <phoneticPr fontId="2"/>
  </si>
  <si>
    <t>090</t>
    <phoneticPr fontId="2"/>
  </si>
  <si>
    <t>5526</t>
    <phoneticPr fontId="2"/>
  </si>
  <si>
    <t>7853</t>
    <phoneticPr fontId="2"/>
  </si>
  <si>
    <t>スグロ</t>
    <phoneticPr fontId="2"/>
  </si>
  <si>
    <t>カズユキ</t>
    <phoneticPr fontId="2"/>
  </si>
  <si>
    <t>勝呂</t>
    <rPh sb="0" eb="2">
      <t>スグロ</t>
    </rPh>
    <phoneticPr fontId="2"/>
  </si>
  <si>
    <t>和之</t>
    <rPh sb="0" eb="2">
      <t>カズユキ</t>
    </rPh>
    <phoneticPr fontId="2"/>
  </si>
  <si>
    <t>ホイズミ</t>
    <phoneticPr fontId="2"/>
  </si>
  <si>
    <t>アキコ</t>
    <phoneticPr fontId="2"/>
  </si>
  <si>
    <t>保泉</t>
    <rPh sb="0" eb="2">
      <t>ホイズミ</t>
    </rPh>
    <phoneticPr fontId="2"/>
  </si>
  <si>
    <t>暁子</t>
    <rPh sb="0" eb="2">
      <t>アキコ</t>
    </rPh>
    <phoneticPr fontId="2"/>
  </si>
  <si>
    <t>274</t>
    <phoneticPr fontId="2"/>
  </si>
  <si>
    <t>0816</t>
    <phoneticPr fontId="2"/>
  </si>
  <si>
    <t>船橋市芝山７－３７－２－３</t>
    <phoneticPr fontId="2"/>
  </si>
  <si>
    <t>０９０</t>
    <phoneticPr fontId="2"/>
  </si>
  <si>
    <t>２２０３</t>
    <phoneticPr fontId="2"/>
  </si>
  <si>
    <t>６３５０</t>
    <phoneticPr fontId="2"/>
  </si>
  <si>
    <t>0072</t>
    <phoneticPr fontId="2"/>
  </si>
  <si>
    <t>船橋市三山５－３－９</t>
    <phoneticPr fontId="2"/>
  </si>
  <si>
    <t>８５１９</t>
    <phoneticPr fontId="2"/>
  </si>
  <si>
    <t>０４７</t>
    <phoneticPr fontId="2"/>
  </si>
  <si>
    <t>４２４</t>
    <phoneticPr fontId="2"/>
  </si>
  <si>
    <t>０６０４</t>
    <phoneticPr fontId="2"/>
  </si>
  <si>
    <t>フジタカ</t>
    <phoneticPr fontId="2"/>
  </si>
  <si>
    <t>藤隆</t>
    <rPh sb="0" eb="2">
      <t>フジタカ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</si>
  <si>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</si>
  <si>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ヨコヤマ</t>
    <phoneticPr fontId="2"/>
  </si>
  <si>
    <t>シドウ</t>
    <phoneticPr fontId="2"/>
  </si>
  <si>
    <t>横山</t>
    <rPh sb="0" eb="2">
      <t>ヨコヤマ</t>
    </rPh>
    <phoneticPr fontId="2"/>
  </si>
  <si>
    <t>士道</t>
    <rPh sb="0" eb="2">
      <t>シドウ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</si>
  <si>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</si>
  <si>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タカノ</t>
    <phoneticPr fontId="2"/>
  </si>
  <si>
    <t>レン</t>
    <phoneticPr fontId="2"/>
  </si>
  <si>
    <t>鷹野</t>
    <rPh sb="0" eb="2">
      <t>タカノ</t>
    </rPh>
    <phoneticPr fontId="2"/>
  </si>
  <si>
    <t>蓮</t>
    <rPh sb="0" eb="1">
      <t>レン</t>
    </rPh>
    <phoneticPr fontId="2"/>
  </si>
  <si>
    <t>アオヤマ</t>
    <phoneticPr fontId="2"/>
  </si>
  <si>
    <t>ケイタ</t>
    <phoneticPr fontId="2"/>
  </si>
  <si>
    <t>青山</t>
    <rPh sb="0" eb="2">
      <t>アオヤマ</t>
    </rPh>
    <phoneticPr fontId="2"/>
  </si>
  <si>
    <t>慶太</t>
    <rPh sb="0" eb="2">
      <t>ケイタ</t>
    </rPh>
    <phoneticPr fontId="2"/>
  </si>
  <si>
    <t>ワチガイ</t>
    <phoneticPr fontId="2"/>
  </si>
  <si>
    <t>リク</t>
    <phoneticPr fontId="2"/>
  </si>
  <si>
    <t>輪違</t>
    <rPh sb="0" eb="2">
      <t>ワチガイ</t>
    </rPh>
    <phoneticPr fontId="2"/>
  </si>
  <si>
    <t>陸</t>
    <rPh sb="0" eb="1">
      <t>リク</t>
    </rPh>
    <phoneticPr fontId="2"/>
  </si>
  <si>
    <t>サカガミ</t>
  </si>
  <si>
    <t>コタロウ</t>
    <phoneticPr fontId="2"/>
  </si>
  <si>
    <t>坂上</t>
    <rPh sb="0" eb="2">
      <t>サカガミ</t>
    </rPh>
    <phoneticPr fontId="2"/>
  </si>
  <si>
    <t>琥太朗</t>
    <phoneticPr fontId="2"/>
  </si>
  <si>
    <t>啓翔</t>
    <phoneticPr fontId="2"/>
  </si>
  <si>
    <t>中島</t>
    <rPh sb="0" eb="2">
      <t>ナカジマ</t>
    </rPh>
    <phoneticPr fontId="2"/>
  </si>
  <si>
    <t>ナカジマ</t>
    <phoneticPr fontId="2"/>
  </si>
  <si>
    <t>ヒロト</t>
    <phoneticPr fontId="2"/>
  </si>
  <si>
    <t>高根東小学校</t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</si>
  <si>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</si>
  <si>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</si>
  <si>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</si>
  <si>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</si>
  <si>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</si>
  <si>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</si>
  <si>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</si>
  <si>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</si>
  <si>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キンジョウ</t>
    <phoneticPr fontId="2"/>
  </si>
  <si>
    <t>サク</t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</si>
  <si>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</si>
  <si>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</si>
  <si>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セキ</t>
    <phoneticPr fontId="2"/>
  </si>
  <si>
    <t>ユウト</t>
    <phoneticPr fontId="2"/>
  </si>
  <si>
    <t>関</t>
    <phoneticPr fontId="2"/>
  </si>
  <si>
    <t>優斗</t>
    <phoneticPr fontId="2"/>
  </si>
  <si>
    <t>①</t>
    <phoneticPr fontId="2"/>
  </si>
  <si>
    <t>明るく、楽しく、元気よく！
日々の練習の成果を出し切り、大きな声でボールをつないで頑張ります。</t>
    <rPh sb="0" eb="1">
      <t>アカ</t>
    </rPh>
    <rPh sb="4" eb="5">
      <t>タノ</t>
    </rPh>
    <rPh sb="8" eb="10">
      <t>ゲンキ</t>
    </rPh>
    <rPh sb="28" eb="29">
      <t>オオ</t>
    </rPh>
    <rPh sb="31" eb="32">
      <t>コエ</t>
    </rPh>
    <rPh sb="41" eb="4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</si>
</sst>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7F76533-A600-4689-9DB5-D482D4AFF126}"/>
            </a:ext>
          </a:extLst>
        </xdr:cNvPr>
        <xdr:cNvSpPr txBox="1">
          <a:spLocks noChangeArrowheads="1"/>
        </xdr:cNvSpPr>
      </xdr:nvSpPr>
      <xdr:spPr bwMode="auto">
        <a:xfrm>
          <a:off x="1857375" y="4572000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03D8A5B-19B5-406D-991A-B9D4B1856C29}"/>
            </a:ext>
          </a:extLst>
        </xdr:cNvPr>
        <xdr:cNvSpPr txBox="1">
          <a:spLocks noChangeArrowheads="1"/>
        </xdr:cNvSpPr>
      </xdr:nvSpPr>
      <xdr:spPr bwMode="auto">
        <a:xfrm>
          <a:off x="2924175" y="4572000"/>
          <a:ext cx="2000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Normal="100" workbookViewId="0">
      <selection activeCell="G47" sqref="G47:H4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3" t="s">
        <v>121</v>
      </c>
      <c r="B2" s="114"/>
      <c r="C2" s="115" t="s">
        <v>132</v>
      </c>
      <c r="D2" s="116"/>
      <c r="E2" s="116"/>
      <c r="F2" s="116"/>
      <c r="G2" s="116"/>
      <c r="H2" s="116"/>
      <c r="I2" s="117"/>
      <c r="J2" s="90" t="s">
        <v>119</v>
      </c>
      <c r="K2" s="218"/>
      <c r="L2" s="218"/>
      <c r="M2" s="218"/>
      <c r="N2" s="218"/>
      <c r="O2" s="21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133</v>
      </c>
      <c r="D3" s="121"/>
      <c r="E3" s="121"/>
      <c r="F3" s="121"/>
      <c r="G3" s="121"/>
      <c r="H3" s="121"/>
      <c r="I3" s="122"/>
      <c r="J3" s="215" t="s">
        <v>90</v>
      </c>
      <c r="K3" s="216"/>
      <c r="L3" s="216"/>
      <c r="M3" s="216"/>
      <c r="N3" s="216"/>
      <c r="O3" s="217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7" t="s">
        <v>111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430895125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2" t="s">
        <v>94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4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3">
        <v>12003</v>
      </c>
      <c r="K5" s="193"/>
      <c r="L5" s="193"/>
      <c r="M5" s="193"/>
      <c r="N5" s="193"/>
      <c r="O5" s="193"/>
      <c r="P5" s="163" t="s">
        <v>135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3" t="s">
        <v>136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4" t="s">
        <v>81</v>
      </c>
      <c r="H6" s="194"/>
      <c r="I6" s="194"/>
      <c r="J6" s="194" t="s">
        <v>2</v>
      </c>
      <c r="K6" s="194"/>
      <c r="L6" s="194"/>
      <c r="M6" s="194" t="s">
        <v>3</v>
      </c>
      <c r="N6" s="194"/>
      <c r="O6" s="194"/>
      <c r="P6" s="144" t="s">
        <v>95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96</v>
      </c>
      <c r="AL6" s="146"/>
      <c r="AM6" s="146"/>
      <c r="AN6" s="146"/>
      <c r="AO6" s="146"/>
      <c r="AP6" s="146"/>
      <c r="AQ6" s="146"/>
      <c r="AR6" s="146"/>
      <c r="AS6" s="146"/>
      <c r="AT6" s="34" t="s">
        <v>124</v>
      </c>
    </row>
    <row r="7" spans="1:51" ht="13.5" customHeight="1">
      <c r="A7" s="72"/>
      <c r="B7" s="137"/>
      <c r="C7" s="107" t="s">
        <v>137</v>
      </c>
      <c r="D7" s="108"/>
      <c r="E7" s="108" t="s">
        <v>138</v>
      </c>
      <c r="F7" s="109"/>
      <c r="G7" s="195">
        <v>512223283</v>
      </c>
      <c r="H7" s="195"/>
      <c r="I7" s="195"/>
      <c r="J7" s="195"/>
      <c r="K7" s="195"/>
      <c r="L7" s="195"/>
      <c r="M7" s="195">
        <v>404622</v>
      </c>
      <c r="N7" s="195"/>
      <c r="O7" s="195"/>
      <c r="P7" s="168" t="s">
        <v>7</v>
      </c>
      <c r="Q7" s="169"/>
      <c r="R7" s="139" t="s">
        <v>141</v>
      </c>
      <c r="S7" s="139"/>
      <c r="T7" s="139"/>
      <c r="U7" s="139"/>
      <c r="V7" s="27" t="s">
        <v>8</v>
      </c>
      <c r="W7" s="129" t="s">
        <v>142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46</v>
      </c>
    </row>
    <row r="8" spans="1:51" ht="18" customHeight="1">
      <c r="A8" s="72"/>
      <c r="B8" s="137"/>
      <c r="C8" s="110" t="s">
        <v>139</v>
      </c>
      <c r="D8" s="111"/>
      <c r="E8" s="111" t="s">
        <v>140</v>
      </c>
      <c r="F8" s="112"/>
      <c r="G8" s="195"/>
      <c r="H8" s="195"/>
      <c r="I8" s="195"/>
      <c r="J8" s="195"/>
      <c r="K8" s="195"/>
      <c r="L8" s="195"/>
      <c r="M8" s="195"/>
      <c r="N8" s="195"/>
      <c r="O8" s="195"/>
      <c r="P8" s="131" t="s">
        <v>143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07" t="s">
        <v>147</v>
      </c>
      <c r="D9" s="108"/>
      <c r="E9" s="108" t="s">
        <v>148</v>
      </c>
      <c r="F9" s="109"/>
      <c r="G9" s="195">
        <v>511312072</v>
      </c>
      <c r="H9" s="195"/>
      <c r="I9" s="195"/>
      <c r="J9" s="195"/>
      <c r="K9" s="195"/>
      <c r="L9" s="195"/>
      <c r="M9" s="195"/>
      <c r="N9" s="195"/>
      <c r="O9" s="195"/>
      <c r="P9" s="168" t="s">
        <v>7</v>
      </c>
      <c r="Q9" s="169"/>
      <c r="R9" s="139" t="s">
        <v>155</v>
      </c>
      <c r="S9" s="139"/>
      <c r="T9" s="139"/>
      <c r="U9" s="139"/>
      <c r="V9" s="27" t="s">
        <v>8</v>
      </c>
      <c r="W9" s="129" t="s">
        <v>156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158</v>
      </c>
      <c r="AM9" s="59"/>
      <c r="AN9" s="59"/>
      <c r="AO9" s="59"/>
      <c r="AP9" s="59"/>
      <c r="AQ9" s="59"/>
      <c r="AR9" s="59"/>
      <c r="AS9" s="36" t="s">
        <v>126</v>
      </c>
      <c r="AT9" s="54">
        <v>48</v>
      </c>
    </row>
    <row r="10" spans="1:51" ht="18" customHeight="1">
      <c r="A10" s="72"/>
      <c r="B10" s="137"/>
      <c r="C10" s="110" t="s">
        <v>149</v>
      </c>
      <c r="D10" s="111"/>
      <c r="E10" s="111" t="s">
        <v>150</v>
      </c>
      <c r="F10" s="112"/>
      <c r="G10" s="195"/>
      <c r="H10" s="195"/>
      <c r="I10" s="195"/>
      <c r="J10" s="195"/>
      <c r="K10" s="195"/>
      <c r="L10" s="195"/>
      <c r="M10" s="195"/>
      <c r="N10" s="195"/>
      <c r="O10" s="195"/>
      <c r="P10" s="131" t="s">
        <v>157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159</v>
      </c>
      <c r="AL10" s="61"/>
      <c r="AM10" s="61"/>
      <c r="AN10" s="61"/>
      <c r="AO10" s="37" t="s">
        <v>127</v>
      </c>
      <c r="AP10" s="61" t="s">
        <v>160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07" t="s">
        <v>151</v>
      </c>
      <c r="D11" s="108"/>
      <c r="E11" s="108" t="s">
        <v>152</v>
      </c>
      <c r="F11" s="109"/>
      <c r="G11" s="195">
        <v>519948350</v>
      </c>
      <c r="H11" s="195"/>
      <c r="I11" s="195"/>
      <c r="J11" s="195"/>
      <c r="K11" s="195"/>
      <c r="L11" s="195"/>
      <c r="M11" s="195"/>
      <c r="N11" s="195"/>
      <c r="O11" s="195"/>
      <c r="P11" s="168" t="s">
        <v>7</v>
      </c>
      <c r="Q11" s="169"/>
      <c r="R11" s="139" t="s">
        <v>155</v>
      </c>
      <c r="S11" s="139"/>
      <c r="T11" s="139"/>
      <c r="U11" s="139"/>
      <c r="V11" s="27" t="s">
        <v>8</v>
      </c>
      <c r="W11" s="129" t="s">
        <v>161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 t="s">
        <v>158</v>
      </c>
      <c r="AM11" s="59"/>
      <c r="AN11" s="59"/>
      <c r="AO11" s="59"/>
      <c r="AP11" s="59"/>
      <c r="AQ11" s="59"/>
      <c r="AR11" s="59"/>
      <c r="AS11" s="36" t="s">
        <v>126</v>
      </c>
      <c r="AT11" s="54">
        <v>42</v>
      </c>
    </row>
    <row r="12" spans="1:51" ht="18" customHeight="1">
      <c r="A12" s="72"/>
      <c r="B12" s="137"/>
      <c r="C12" s="110" t="s">
        <v>153</v>
      </c>
      <c r="D12" s="111"/>
      <c r="E12" s="111" t="s">
        <v>154</v>
      </c>
      <c r="F12" s="112"/>
      <c r="G12" s="195"/>
      <c r="H12" s="195"/>
      <c r="I12" s="195"/>
      <c r="J12" s="195"/>
      <c r="K12" s="195"/>
      <c r="L12" s="195"/>
      <c r="M12" s="195"/>
      <c r="N12" s="195"/>
      <c r="O12" s="195"/>
      <c r="P12" s="131" t="s">
        <v>162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163</v>
      </c>
      <c r="AL12" s="61"/>
      <c r="AM12" s="61"/>
      <c r="AN12" s="61"/>
      <c r="AO12" s="37" t="s">
        <v>127</v>
      </c>
      <c r="AP12" s="61" t="s">
        <v>163</v>
      </c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/>
      <c r="D13" s="108"/>
      <c r="E13" s="108"/>
      <c r="F13" s="109"/>
      <c r="G13" s="198"/>
      <c r="H13" s="198"/>
      <c r="I13" s="198"/>
      <c r="J13" s="198"/>
      <c r="K13" s="198"/>
      <c r="L13" s="198"/>
      <c r="M13" s="198"/>
      <c r="N13" s="198"/>
      <c r="O13" s="198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198"/>
      <c r="H14" s="198"/>
      <c r="I14" s="198"/>
      <c r="J14" s="198"/>
      <c r="K14" s="198"/>
      <c r="L14" s="198"/>
      <c r="M14" s="198"/>
      <c r="N14" s="198"/>
      <c r="O14" s="198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55"/>
    </row>
    <row r="15" spans="1:51" ht="15" customHeight="1">
      <c r="A15" s="199" t="s">
        <v>98</v>
      </c>
      <c r="B15" s="137"/>
      <c r="C15" s="107" t="s">
        <v>137</v>
      </c>
      <c r="D15" s="108"/>
      <c r="E15" s="108" t="s">
        <v>138</v>
      </c>
      <c r="F15" s="109"/>
      <c r="G15" s="198"/>
      <c r="H15" s="198"/>
      <c r="I15" s="198"/>
      <c r="J15" s="198"/>
      <c r="K15" s="198"/>
      <c r="L15" s="198"/>
      <c r="M15" s="198"/>
      <c r="N15" s="198"/>
      <c r="O15" s="198"/>
      <c r="P15" s="168" t="s">
        <v>7</v>
      </c>
      <c r="Q15" s="169"/>
      <c r="R15" s="139" t="s">
        <v>141</v>
      </c>
      <c r="S15" s="139"/>
      <c r="T15" s="139"/>
      <c r="U15" s="139"/>
      <c r="V15" s="27" t="s">
        <v>8</v>
      </c>
      <c r="W15" s="129" t="s">
        <v>142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164</v>
      </c>
      <c r="AM15" s="59"/>
      <c r="AN15" s="59"/>
      <c r="AO15" s="59"/>
      <c r="AP15" s="59"/>
      <c r="AQ15" s="59"/>
      <c r="AR15" s="59"/>
      <c r="AS15" s="36" t="s">
        <v>126</v>
      </c>
      <c r="AT15" s="54">
        <v>46</v>
      </c>
    </row>
    <row r="16" spans="1:51" ht="18" customHeight="1">
      <c r="A16" s="72"/>
      <c r="B16" s="137"/>
      <c r="C16" s="110" t="s">
        <v>139</v>
      </c>
      <c r="D16" s="111"/>
      <c r="E16" s="111" t="s">
        <v>140</v>
      </c>
      <c r="F16" s="112"/>
      <c r="G16" s="198"/>
      <c r="H16" s="198"/>
      <c r="I16" s="198"/>
      <c r="J16" s="198"/>
      <c r="K16" s="198"/>
      <c r="L16" s="198"/>
      <c r="M16" s="198"/>
      <c r="N16" s="198"/>
      <c r="O16" s="198"/>
      <c r="P16" s="131" t="s">
        <v>143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165</v>
      </c>
      <c r="AL16" s="61"/>
      <c r="AM16" s="61"/>
      <c r="AN16" s="61"/>
      <c r="AO16" s="37" t="s">
        <v>127</v>
      </c>
      <c r="AP16" s="61" t="s">
        <v>166</v>
      </c>
      <c r="AQ16" s="61"/>
      <c r="AR16" s="61"/>
      <c r="AS16" s="62"/>
      <c r="AT16" s="54"/>
    </row>
    <row r="17" spans="1:46">
      <c r="A17" s="72" t="s">
        <v>0</v>
      </c>
      <c r="B17" s="137"/>
      <c r="C17" s="186" t="str">
        <f>IF(P16="","",P16)</f>
        <v>船橋市駿河台２－２７－４４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86" t="str">
        <f>IF(AL15="","",AL15&amp;"-"&amp;AK16&amp;"-"&amp;AP16)</f>
        <v>０４７-４２４-０６０４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1" t="s">
        <v>144</v>
      </c>
      <c r="D21" s="203"/>
      <c r="E21" s="203">
        <v>5526</v>
      </c>
      <c r="F21" s="203"/>
      <c r="G21" s="203">
        <v>7853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130</v>
      </c>
      <c r="B23" s="135" t="s">
        <v>86</v>
      </c>
      <c r="C23" s="189" t="s">
        <v>105</v>
      </c>
      <c r="D23" s="190"/>
      <c r="E23" s="191" t="s">
        <v>106</v>
      </c>
      <c r="F23" s="192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37"/>
      <c r="C24" s="176" t="s">
        <v>103</v>
      </c>
      <c r="D24" s="177"/>
      <c r="E24" s="178" t="s">
        <v>104</v>
      </c>
      <c r="F24" s="179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212</v>
      </c>
      <c r="C25" s="107" t="s">
        <v>151</v>
      </c>
      <c r="D25" s="108"/>
      <c r="E25" s="108" t="s">
        <v>167</v>
      </c>
      <c r="F25" s="109"/>
      <c r="G25" s="95">
        <v>6</v>
      </c>
      <c r="H25" s="96"/>
      <c r="I25" s="95" t="s">
        <v>169</v>
      </c>
      <c r="J25" s="99"/>
      <c r="K25" s="99"/>
      <c r="L25" s="96"/>
      <c r="M25" s="95">
        <v>519588327</v>
      </c>
      <c r="N25" s="99"/>
      <c r="O25" s="96"/>
      <c r="P25" s="95">
        <v>144</v>
      </c>
      <c r="Q25" s="99"/>
      <c r="R25" s="99"/>
      <c r="S25" s="99"/>
      <c r="T25" s="101"/>
      <c r="U25" s="1"/>
      <c r="V25" s="1"/>
      <c r="W25" s="1"/>
      <c r="X25" s="1"/>
      <c r="Y25" s="205">
        <v>12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153</v>
      </c>
      <c r="D26" s="111"/>
      <c r="E26" s="111" t="s">
        <v>168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170</v>
      </c>
      <c r="D27" s="108"/>
      <c r="E27" s="108" t="s">
        <v>171</v>
      </c>
      <c r="F27" s="109"/>
      <c r="G27" s="95">
        <v>6</v>
      </c>
      <c r="H27" s="96"/>
      <c r="I27" s="95" t="s">
        <v>174</v>
      </c>
      <c r="J27" s="99"/>
      <c r="K27" s="99"/>
      <c r="L27" s="96"/>
      <c r="M27" s="95">
        <v>520813814</v>
      </c>
      <c r="N27" s="99"/>
      <c r="O27" s="96"/>
      <c r="P27" s="95">
        <v>150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172</v>
      </c>
      <c r="D28" s="111"/>
      <c r="E28" s="111" t="s">
        <v>173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175</v>
      </c>
      <c r="D29" s="108"/>
      <c r="E29" s="108" t="s">
        <v>176</v>
      </c>
      <c r="F29" s="109"/>
      <c r="G29" s="95">
        <v>6</v>
      </c>
      <c r="H29" s="96"/>
      <c r="I29" s="95" t="s">
        <v>174</v>
      </c>
      <c r="J29" s="99"/>
      <c r="K29" s="99"/>
      <c r="L29" s="96"/>
      <c r="M29" s="95">
        <v>520813821</v>
      </c>
      <c r="N29" s="99"/>
      <c r="O29" s="96"/>
      <c r="P29" s="95">
        <v>145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177</v>
      </c>
      <c r="D30" s="111"/>
      <c r="E30" s="111" t="s">
        <v>178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179</v>
      </c>
      <c r="D31" s="108"/>
      <c r="E31" s="108" t="s">
        <v>180</v>
      </c>
      <c r="F31" s="109"/>
      <c r="G31" s="95">
        <v>6</v>
      </c>
      <c r="H31" s="96"/>
      <c r="I31" s="95" t="s">
        <v>174</v>
      </c>
      <c r="J31" s="99"/>
      <c r="K31" s="99"/>
      <c r="L31" s="96"/>
      <c r="M31" s="95">
        <v>521540597</v>
      </c>
      <c r="N31" s="99"/>
      <c r="O31" s="96"/>
      <c r="P31" s="95">
        <v>146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181</v>
      </c>
      <c r="D32" s="111"/>
      <c r="E32" s="111" t="s">
        <v>182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183</v>
      </c>
      <c r="D33" s="108"/>
      <c r="E33" s="108" t="s">
        <v>184</v>
      </c>
      <c r="F33" s="109"/>
      <c r="G33" s="95">
        <v>6</v>
      </c>
      <c r="H33" s="96"/>
      <c r="I33" s="95" t="s">
        <v>174</v>
      </c>
      <c r="J33" s="99"/>
      <c r="K33" s="99"/>
      <c r="L33" s="96"/>
      <c r="M33" s="95">
        <v>521604398</v>
      </c>
      <c r="N33" s="99"/>
      <c r="O33" s="96"/>
      <c r="P33" s="95">
        <v>141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185</v>
      </c>
      <c r="D34" s="111"/>
      <c r="E34" s="111" t="s">
        <v>186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187</v>
      </c>
      <c r="D35" s="108"/>
      <c r="E35" s="108" t="s">
        <v>188</v>
      </c>
      <c r="F35" s="109"/>
      <c r="G35" s="95">
        <v>6</v>
      </c>
      <c r="H35" s="96"/>
      <c r="I35" s="95" t="s">
        <v>174</v>
      </c>
      <c r="J35" s="99"/>
      <c r="K35" s="99"/>
      <c r="L35" s="96"/>
      <c r="M35" s="95">
        <v>522893692</v>
      </c>
      <c r="N35" s="99"/>
      <c r="O35" s="96"/>
      <c r="P35" s="95">
        <v>146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189</v>
      </c>
      <c r="D36" s="111"/>
      <c r="E36" s="111" t="s">
        <v>190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87" t="s">
        <v>193</v>
      </c>
      <c r="D37" s="108"/>
      <c r="E37" s="188" t="s">
        <v>194</v>
      </c>
      <c r="F37" s="109"/>
      <c r="G37" s="95">
        <v>6</v>
      </c>
      <c r="H37" s="96"/>
      <c r="I37" s="200" t="s">
        <v>195</v>
      </c>
      <c r="J37" s="99"/>
      <c r="K37" s="99"/>
      <c r="L37" s="96"/>
      <c r="M37" s="95">
        <v>522741795</v>
      </c>
      <c r="N37" s="99"/>
      <c r="O37" s="96"/>
      <c r="P37" s="95">
        <v>154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201" t="s">
        <v>192</v>
      </c>
      <c r="D38" s="111"/>
      <c r="E38" s="202" t="s">
        <v>191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196</v>
      </c>
      <c r="D39" s="108"/>
      <c r="E39" s="108" t="s">
        <v>197</v>
      </c>
      <c r="F39" s="109"/>
      <c r="G39" s="95">
        <v>5</v>
      </c>
      <c r="H39" s="96"/>
      <c r="I39" s="95" t="s">
        <v>174</v>
      </c>
      <c r="J39" s="99"/>
      <c r="K39" s="99"/>
      <c r="L39" s="96"/>
      <c r="M39" s="95">
        <v>520813845</v>
      </c>
      <c r="N39" s="99"/>
      <c r="O39" s="96"/>
      <c r="P39" s="95">
        <v>144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198</v>
      </c>
      <c r="D40" s="111"/>
      <c r="E40" s="111" t="s">
        <v>199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200</v>
      </c>
      <c r="D41" s="108"/>
      <c r="E41" s="108" t="s">
        <v>201</v>
      </c>
      <c r="F41" s="109"/>
      <c r="G41" s="95">
        <v>5</v>
      </c>
      <c r="H41" s="96"/>
      <c r="I41" s="95" t="s">
        <v>174</v>
      </c>
      <c r="J41" s="99"/>
      <c r="K41" s="99"/>
      <c r="L41" s="96"/>
      <c r="M41" s="95">
        <v>520813838</v>
      </c>
      <c r="N41" s="99"/>
      <c r="O41" s="96"/>
      <c r="P41" s="95">
        <v>136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202</v>
      </c>
      <c r="D42" s="111"/>
      <c r="E42" s="111" t="s">
        <v>203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07" t="s">
        <v>204</v>
      </c>
      <c r="D43" s="108"/>
      <c r="E43" s="108" t="s">
        <v>205</v>
      </c>
      <c r="F43" s="109"/>
      <c r="G43" s="95">
        <v>5</v>
      </c>
      <c r="H43" s="96"/>
      <c r="I43" s="95" t="s">
        <v>174</v>
      </c>
      <c r="J43" s="99"/>
      <c r="K43" s="99"/>
      <c r="L43" s="96"/>
      <c r="M43" s="95">
        <v>520938517</v>
      </c>
      <c r="N43" s="99"/>
      <c r="O43" s="96"/>
      <c r="P43" s="95">
        <v>140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 t="s">
        <v>206</v>
      </c>
      <c r="D44" s="111"/>
      <c r="E44" s="111" t="s">
        <v>207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208</v>
      </c>
      <c r="D45" s="108"/>
      <c r="E45" s="108" t="s">
        <v>209</v>
      </c>
      <c r="F45" s="109"/>
      <c r="G45" s="95">
        <v>5</v>
      </c>
      <c r="H45" s="96"/>
      <c r="I45" s="95" t="s">
        <v>174</v>
      </c>
      <c r="J45" s="99"/>
      <c r="K45" s="99"/>
      <c r="L45" s="96"/>
      <c r="M45" s="95">
        <v>522764695</v>
      </c>
      <c r="N45" s="99"/>
      <c r="O45" s="96"/>
      <c r="P45" s="95">
        <v>141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 t="s">
        <v>210</v>
      </c>
      <c r="D46" s="111"/>
      <c r="E46" s="111" t="s">
        <v>211</v>
      </c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67"/>
      <c r="H48" s="180"/>
      <c r="I48" s="167"/>
      <c r="J48" s="127"/>
      <c r="K48" s="127"/>
      <c r="L48" s="180"/>
      <c r="M48" s="167"/>
      <c r="N48" s="127"/>
      <c r="O48" s="180"/>
      <c r="P48" s="167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0" t="s">
        <v>102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213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"/>
      <c r="V55" s="56">
        <f>LEN(A55)</f>
        <v>47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男子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由美</v>
      </c>
      <c r="E16" s="13" t="str">
        <f>IF(入力!C7="","",入力!C7)</f>
        <v>タカハシ</v>
      </c>
      <c r="F16" s="13" t="str">
        <f>IF(入力!E7="","",入力!E7)</f>
        <v>ユミ</v>
      </c>
      <c r="G16" s="13">
        <f>IF(入力!G7="","",入力!G7)</f>
        <v>512223283</v>
      </c>
      <c r="H16" s="13" t="str">
        <f>IF(入力!J7="","",入力!J7)</f>
        <v/>
      </c>
      <c r="I16" s="13">
        <f>IF(入力!M7="","",入力!M7)</f>
        <v>404622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２７４</v>
      </c>
      <c r="S16" s="13" t="str">
        <f>IF(入力!W7="","",入力!W7)</f>
        <v>０８６２</v>
      </c>
      <c r="T16" s="13" t="str">
        <f>IF(入力!P8="","",入力!P8)</f>
        <v>船橋市駿河台２－２７－４４</v>
      </c>
      <c r="U16" s="13" t="str">
        <f>IF(入力!AL7="","",入力!AL7)</f>
        <v>090</v>
      </c>
      <c r="V16" s="13" t="str">
        <f>IF(入力!AK8="","",入力!AK8)</f>
        <v>5526</v>
      </c>
      <c r="W16" s="13" t="str">
        <f>IF(入力!AP8="","",入力!AP8)</f>
        <v>7853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勝呂</v>
      </c>
      <c r="D17" s="13" t="str">
        <f>IF(入力!E10="","",入力!E10)</f>
        <v>和之</v>
      </c>
      <c r="E17" s="13" t="str">
        <f>IF(入力!C9="","",入力!C9)</f>
        <v>スグロ</v>
      </c>
      <c r="F17" s="13" t="str">
        <f>IF(入力!E9="","",入力!E9)</f>
        <v>カズユキ</v>
      </c>
      <c r="G17" s="13">
        <f>IF(入力!G9="","",入力!G9)</f>
        <v>511312072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船橋市芝山７－３７－２－３</v>
      </c>
      <c r="U17" s="13" t="str">
        <f>IF(入力!AL9="","",入力!AL9)</f>
        <v>０９０</v>
      </c>
      <c r="V17" s="13" t="str">
        <f>IF(入力!AK10="","",入力!AK10)</f>
        <v>２２０３</v>
      </c>
      <c r="W17" s="13" t="str">
        <f>IF(入力!AP10="","",入力!AP10)</f>
        <v>６３５０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保泉</v>
      </c>
      <c r="D20" s="13" t="str">
        <f>IF(入力!E12="","",入力!E12)</f>
        <v>暁子</v>
      </c>
      <c r="E20" s="13" t="str">
        <f>IF(入力!C11="","",入力!C11)</f>
        <v>ホイズミ</v>
      </c>
      <c r="F20" s="13" t="str">
        <f>IF(入力!E11="","",入力!E11)</f>
        <v>アキコ</v>
      </c>
      <c r="G20" s="13">
        <f>IF(入力!G11="","",入力!G11)</f>
        <v>519948350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船橋市三山５－３－９</v>
      </c>
      <c r="U20" s="13" t="str">
        <f>IF(入力!AL11="","",入力!AL11)</f>
        <v>０９０</v>
      </c>
      <c r="V20" s="13" t="str">
        <f>IF(入力!AK12="","",入力!AK12)</f>
        <v>８５１９</v>
      </c>
      <c r="W20" s="13" t="str">
        <f>IF(入力!AP12="","",入力!AP12)</f>
        <v>８５１９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由美</v>
      </c>
      <c r="E22" s="13" t="str">
        <f>IF(入力!C15="","",入力!C15)</f>
        <v>タカハシ</v>
      </c>
      <c r="F22" s="13" t="str">
        <f>IF(入力!E15="","",入力!E15)</f>
        <v>ユミ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5526</v>
      </c>
      <c r="P22" s="13">
        <f>IF(入力!G21="","",入力!G21)</f>
        <v>7853</v>
      </c>
      <c r="Q22" s="13"/>
      <c r="R22" s="13" t="str">
        <f>IF(入力!R15="","",入力!R15)</f>
        <v>２７４</v>
      </c>
      <c r="S22" s="13" t="str">
        <f>IF(入力!W15="","",入力!W15)</f>
        <v>０８６２</v>
      </c>
      <c r="T22" s="13" t="str">
        <f>IF(入力!P16="","",入力!P16)</f>
        <v>船橋市駿河台２－２７－４４</v>
      </c>
      <c r="U22" s="13" t="str">
        <f>IF(入力!AL15="","",入力!AL15)</f>
        <v>０４７</v>
      </c>
      <c r="V22" s="13" t="str">
        <f>IF(入力!AK16="","",入力!AK16)</f>
        <v>４２４</v>
      </c>
      <c r="W22" s="13" t="str">
        <f>IF(入力!AP16="","",入力!AP16)</f>
        <v>０６０４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保泉</v>
      </c>
      <c r="D24" s="51" t="str">
        <f>VLOOKUP($B$51,$A$53:$F$352,4)</f>
        <v>藤隆</v>
      </c>
      <c r="E24" s="51" t="str">
        <f>VLOOKUP($B$51,$A$53:$F$352,5)</f>
        <v>ホイズミ</v>
      </c>
      <c r="F24" s="51" t="str">
        <f>VLOOKUP($B$51,$A$53:$F$352,6)</f>
        <v>フジタカ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15" thickBot="1">
      <c r="A50" s="17"/>
      <c r="B50" s="18"/>
    </row>
    <row r="51" spans="1:41" ht="13.1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保泉</v>
      </c>
      <c r="D53" s="13" t="str">
        <f>IF(入力!E26="","",入力!E26)</f>
        <v>藤隆</v>
      </c>
      <c r="E53" s="13" t="str">
        <f>IF(入力!C25="","",入力!C25)</f>
        <v>ホイズミ</v>
      </c>
      <c r="F53" s="13" t="str">
        <f>IF(入力!E25="","",入力!E25)</f>
        <v>フジタカ</v>
      </c>
      <c r="G53" s="13">
        <f>IF(入力!M25="","",入力!M25)</f>
        <v>519588327</v>
      </c>
      <c r="H53" s="13" t="str">
        <f>IF(入力!I25="","",入力!I25)</f>
        <v>三山東小学校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横山</v>
      </c>
      <c r="D54" s="13" t="str">
        <f>IF(入力!E28="","",入力!E28)</f>
        <v>士道</v>
      </c>
      <c r="E54" s="13" t="str">
        <f>IF(入力!C27="","",入力!C27)</f>
        <v>ヨコヤマ</v>
      </c>
      <c r="F54" s="13" t="str">
        <f>IF(入力!E27="","",入力!E27)</f>
        <v>シドウ</v>
      </c>
      <c r="G54" s="13">
        <f>IF(入力!M27="","",入力!M27)</f>
        <v>520813814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鷹野</v>
      </c>
      <c r="D55" s="13" t="str">
        <f>IF(入力!E30="","",入力!E30)</f>
        <v>蓮</v>
      </c>
      <c r="E55" s="13" t="str">
        <f>IF(入力!C29="","",入力!C29)</f>
        <v>タカノ</v>
      </c>
      <c r="F55" s="13" t="str">
        <f>IF(入力!E29="","",入力!E29)</f>
        <v>レン</v>
      </c>
      <c r="G55" s="13">
        <f>IF(入力!M29="","",入力!M29)</f>
        <v>520813821</v>
      </c>
      <c r="H55" s="13" t="str">
        <f>IF(入力!I29="","",入力!I29)</f>
        <v>飯山満南小学校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青山</v>
      </c>
      <c r="D56" s="13" t="str">
        <f>IF(入力!E32="","",入力!E32)</f>
        <v>慶太</v>
      </c>
      <c r="E56" s="13" t="str">
        <f>IF(入力!C31="","",入力!C31)</f>
        <v>アオヤマ</v>
      </c>
      <c r="F56" s="13" t="str">
        <f>IF(入力!E31="","",入力!E31)</f>
        <v>ケイタ</v>
      </c>
      <c r="G56" s="13">
        <f>IF(入力!M31="","",入力!M31)</f>
        <v>521540597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輪違</v>
      </c>
      <c r="D57" s="13" t="str">
        <f>IF(入力!E34="","",入力!E34)</f>
        <v>陸</v>
      </c>
      <c r="E57" s="13" t="str">
        <f>IF(入力!C33="","",入力!C33)</f>
        <v>ワチガイ</v>
      </c>
      <c r="F57" s="13" t="str">
        <f>IF(入力!E33="","",入力!E33)</f>
        <v>リク</v>
      </c>
      <c r="G57" s="13">
        <f>IF(入力!M33="","",入力!M33)</f>
        <v>521604398</v>
      </c>
      <c r="H57" s="13" t="str">
        <f>IF(入力!I33="","",入力!I33)</f>
        <v>飯山満南小学校</v>
      </c>
      <c r="I57" s="13">
        <f>IF(入力!G33="","",入力!G33)</f>
        <v>6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坂上</v>
      </c>
      <c r="D58" s="13" t="str">
        <f>IF(入力!E36="","",入力!E36)</f>
        <v>琥太朗</v>
      </c>
      <c r="E58" s="13" t="str">
        <f>IF(入力!C35="","",入力!C35)</f>
        <v>サカガミ</v>
      </c>
      <c r="F58" s="13" t="str">
        <f>IF(入力!E35="","",入力!E35)</f>
        <v>コタロウ</v>
      </c>
      <c r="G58" s="13">
        <f>IF(入力!M35="","",入力!M35)</f>
        <v>522893692</v>
      </c>
      <c r="H58" s="13" t="str">
        <f>IF(入力!I35="","",入力!I35)</f>
        <v>飯山満南小学校</v>
      </c>
      <c r="I58" s="13">
        <f>IF(入力!G35="","",入力!G35)</f>
        <v>6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中島</v>
      </c>
      <c r="D59" s="13" t="str">
        <f>IF(入力!E38="","",入力!E38)</f>
        <v>啓翔</v>
      </c>
      <c r="E59" s="13" t="str">
        <f>IF(入力!C37="","",入力!C37)</f>
        <v>ナカジマ</v>
      </c>
      <c r="F59" s="13" t="str">
        <f>IF(入力!E37="","",入力!E37)</f>
        <v>ヒロト</v>
      </c>
      <c r="G59" s="13">
        <f>IF(入力!M37="","",入力!M37)</f>
        <v>522741795</v>
      </c>
      <c r="H59" s="13" t="str">
        <f>IF(入力!I37="","",入力!I37)</f>
        <v>高根東小学校</v>
      </c>
      <c r="I59" s="13">
        <f>IF(入力!G37="","",入力!G37)</f>
        <v>6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庄司</v>
      </c>
      <c r="D60" s="13" t="str">
        <f>IF(入力!E40="","",入力!E40)</f>
        <v>遥登</v>
      </c>
      <c r="E60" s="13" t="str">
        <f>IF(入力!C39="","",入力!C39)</f>
        <v>ショウジ</v>
      </c>
      <c r="F60" s="13" t="str">
        <f>IF(入力!E39="","",入力!E39)</f>
        <v>ハルト</v>
      </c>
      <c r="G60" s="13">
        <f>IF(入力!M39="","",入力!M39)</f>
        <v>520813845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鶴山</v>
      </c>
      <c r="D61" s="13" t="str">
        <f>IF(入力!E42="","",入力!E42)</f>
        <v>翔心</v>
      </c>
      <c r="E61" s="13" t="str">
        <f>IF(入力!C41="","",入力!C41)</f>
        <v>ツルヤマ</v>
      </c>
      <c r="F61" s="13" t="str">
        <f>IF(入力!E41="","",入力!E41)</f>
        <v>ショウゴ</v>
      </c>
      <c r="G61" s="13">
        <f>IF(入力!M41="","",入力!M41)</f>
        <v>520813838</v>
      </c>
      <c r="H61" s="13" t="str">
        <f>IF(入力!I41="","",入力!I41)</f>
        <v>飯山満南小学校</v>
      </c>
      <c r="I61" s="13">
        <f>IF(入力!G41="","",入力!G41)</f>
        <v>5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金城</v>
      </c>
      <c r="D62" s="13" t="str">
        <f>IF(入力!E44="","",入力!E44)</f>
        <v>蒼久</v>
      </c>
      <c r="E62" s="13" t="str">
        <f>IF(入力!C43="","",入力!C43)</f>
        <v>キンジョウ</v>
      </c>
      <c r="F62" s="13" t="str">
        <f>IF(入力!E43="","",入力!E43)</f>
        <v>サク</v>
      </c>
      <c r="G62" s="13">
        <f>IF(入力!M43="","",入力!M43)</f>
        <v>520938517</v>
      </c>
      <c r="H62" s="13" t="str">
        <f>IF(入力!I43="","",入力!I43)</f>
        <v>飯山満南小学校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関</v>
      </c>
      <c r="D63" s="13" t="str">
        <f>IF(入力!E46="","",入力!E46)</f>
        <v>優斗</v>
      </c>
      <c r="E63" s="13" t="str">
        <f>IF(入力!C45="","",入力!C45)</f>
        <v>セキ</v>
      </c>
      <c r="F63" s="13" t="str">
        <f>IF(入力!E45="","",入力!E45)</f>
        <v>ユウト</v>
      </c>
      <c r="G63" s="13">
        <f>IF(入力!M45="","",入力!M45)</f>
        <v>522764695</v>
      </c>
      <c r="H63" s="13" t="str">
        <f>IF(入力!I45="","",入力!I45)</f>
        <v>飯山満南小学校</v>
      </c>
      <c r="I63" s="13">
        <f>IF(入力!G45="","",入力!G45)</f>
        <v>5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橋山 ちづる</cp:lastModifiedBy>
  <cp:lastPrinted>2023-05-24T01:22:51Z</cp:lastPrinted>
  <dcterms:created xsi:type="dcterms:W3CDTF">2014-04-05T09:56:00Z</dcterms:created>
  <dcterms:modified xsi:type="dcterms:W3CDTF">2023-05-26T13:12:14Z</dcterms:modified>
</cp:coreProperties>
</file>