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moko\Desktop\飯山満南VBC 書記\USBデータ\5.　15～24年_バレー部エントリー・大会要項等\R6年度エントリー・大会要項等\8. 24年10月_関東大会\県大会\"/>
    </mc:Choice>
  </mc:AlternateContent>
  <xr:revisionPtr revIDLastSave="0" documentId="13_ncr:1_{D4026DAF-7922-40E9-B17B-C620B7332176}" xr6:coauthVersionLast="47" xr6:coauthVersionMax="47" xr10:uidLastSave="{00000000-0000-0000-0000-000000000000}"/>
  <workbookProtection lockStructure="1"/>
  <bookViews>
    <workbookView xWindow="-108" yWindow="-108" windowWidth="23256" windowHeight="1245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<sst xmlns="http://schemas.openxmlformats.org/spreadsheetml/2006/main" count="287" uniqueCount="212">
  <si>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</si>
  <si>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</si>
  <si>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</si>
  <si>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</si>
  <si>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</si>
  <si>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</si>
  <si>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</si>
  <si>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</si>
  <si>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</si>
  <si>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</si>
  <si>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</si>
  <si>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</si>
  <si>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</si>
  <si>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</si>
  <si>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</si>
  <si>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</si>
  <si>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</si>
  <si>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</si>
  <si>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</si>
  <si>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</si>
  <si>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</si>
  <si>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</si>
  <si>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</si>
  <si>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</si>
  <si>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</si>
  <si>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</si>
  <si>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</si>
  <si>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</si>
  <si>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</si>
  <si>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</si>
  <si>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</si>
  <si>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</si>
  <si>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</si>
  <si>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</si>
  <si>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</si>
  <si>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</si>
  <si>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</si>
  <si>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</si>
  <si>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</si>
  <si>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</si>
  <si>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</si>
  <si>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</si>
  <si>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</si>
  <si>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</si>
  <si>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</si>
  <si>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</si>
  <si>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</si>
  <si>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</si>
  <si>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</si>
  <si>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</si>
  <si>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</si>
  <si>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</si>
  <si>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</si>
  <si>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</si>
  <si>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</si>
  <si>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</si>
  <si>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</si>
  <si>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</si>
  <si>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</si>
  <si>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</si>
  <si>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</si>
  <si>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</si>
  <si>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</si>
  <si>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</si>
  <si>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</si>
  <si>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</si>
  <si>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</si>
  <si>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</si>
  <si>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</si>
  <si>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</si>
  <si>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</si>
  <si>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</si>
  <si>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</si>
  <si>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</si>
  <si>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</si>
  <si>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</si>
  <si>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</si>
  <si>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</si>
  <si>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</si>
  <si>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</si>
  <si>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</si>
  <si>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</si>
  <si>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</si>
  <si>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</si>
  <si>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</si>
  <si>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</si>
  <si>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</si>
  <si>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</si>
  <si>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</si>
  <si>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</si>
  <si>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</si>
  <si>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</si>
  <si>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</si>
  <si>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</si>
  <si>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</si>
  <si>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</si>
  <si>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</si>
  <si>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</si>
  <si>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</si>
  <si>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</si>
  <si>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</si>
  <si>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</si>
  <si>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</si>
  <si>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</si>
  <si>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</si>
  <si>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</si>
  <si>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</si>
  <si>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</si>
  <si>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</si>
  <si>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</si>
  <si>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</si>
  <si>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</si>
  <si>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</si>
  <si>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</si>
  <si>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</si>
  <si>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</si>
  <si>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</si>
  <si>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</si>
  <si>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</si>
  <si>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</si>
  <si>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</si>
  <si>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</si>
  <si>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</si>
  <si>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</si>
  <si>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</si>
  <si>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</si>
  <si>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</si>
  <si>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</si>
  <si>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</si>
  <si>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</si>
  <si>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</si>
  <si>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</si>
  <si>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ハサマミナミバレーボールクラブ</t>
  </si>
  <si>
    <t>飯山満南バレーボールクラブ</t>
    <rPh sb="0" eb="4">
      <t>ハサマミナミ</t>
    </rPh>
    <phoneticPr fontId="2"/>
  </si>
  <si>
    <t>船橋市</t>
    <rPh sb="0" eb="3">
      <t>フナバシシ</t>
    </rPh>
    <phoneticPr fontId="2"/>
  </si>
  <si>
    <t>東葉高速鉄道</t>
    <rPh sb="0" eb="2">
      <t>トウヨウ</t>
    </rPh>
    <rPh sb="2" eb="6">
      <t>コウソクテツドウ</t>
    </rPh>
    <phoneticPr fontId="2"/>
  </si>
  <si>
    <t>飯山満</t>
    <rPh sb="0" eb="3">
      <t>ハサマ</t>
    </rPh>
    <phoneticPr fontId="2"/>
  </si>
  <si>
    <t>イケダ</t>
  </si>
  <si>
    <t>カズヒロ</t>
  </si>
  <si>
    <t>池田</t>
    <rPh sb="0" eb="2">
      <t>イケダ</t>
    </rPh>
    <phoneticPr fontId="2"/>
  </si>
  <si>
    <t>和弘</t>
    <rPh sb="0" eb="2">
      <t>カズヒロ</t>
    </rPh>
    <phoneticPr fontId="2"/>
  </si>
  <si>
    <t>クマガイ</t>
    <phoneticPr fontId="2"/>
  </si>
  <si>
    <t>レイコ</t>
    <phoneticPr fontId="2"/>
  </si>
  <si>
    <t>熊谷</t>
    <rPh sb="0" eb="2">
      <t>クマガイ</t>
    </rPh>
    <phoneticPr fontId="2"/>
  </si>
  <si>
    <t>麗子</t>
    <rPh sb="0" eb="2">
      <t>レイコ</t>
    </rPh>
    <phoneticPr fontId="2"/>
  </si>
  <si>
    <t>キンジョウ</t>
    <phoneticPr fontId="2"/>
  </si>
  <si>
    <t>サオリ</t>
    <phoneticPr fontId="2"/>
  </si>
  <si>
    <t>金城</t>
    <rPh sb="0" eb="2">
      <t>キンジョウ</t>
    </rPh>
    <phoneticPr fontId="2"/>
  </si>
  <si>
    <t>沙織</t>
    <rPh sb="0" eb="2">
      <t>サオリ</t>
    </rPh>
    <phoneticPr fontId="2"/>
  </si>
  <si>
    <t>274</t>
    <phoneticPr fontId="2"/>
  </si>
  <si>
    <t>0816</t>
    <phoneticPr fontId="2"/>
  </si>
  <si>
    <t>船橋市芝山1-49-5</t>
    <rPh sb="0" eb="3">
      <t>フナバシシ</t>
    </rPh>
    <rPh sb="3" eb="5">
      <t>シバヤマ</t>
    </rPh>
    <phoneticPr fontId="2"/>
  </si>
  <si>
    <t>船橋市飯山満町2-494-56</t>
    <rPh sb="0" eb="3">
      <t>フナバシシ</t>
    </rPh>
    <rPh sb="3" eb="7">
      <t>ハサマチョウ</t>
    </rPh>
    <phoneticPr fontId="2"/>
  </si>
  <si>
    <t>船橋市飯山満町2-493-13-101</t>
    <rPh sb="0" eb="3">
      <t>フナバシシ</t>
    </rPh>
    <rPh sb="3" eb="7">
      <t>ハサマチョウ</t>
    </rPh>
    <phoneticPr fontId="2"/>
  </si>
  <si>
    <t>4951</t>
    <phoneticPr fontId="2"/>
  </si>
  <si>
    <t>5402</t>
    <phoneticPr fontId="2"/>
  </si>
  <si>
    <t>3914</t>
    <phoneticPr fontId="2"/>
  </si>
  <si>
    <t>6214</t>
    <phoneticPr fontId="2"/>
  </si>
  <si>
    <t>4090</t>
    <phoneticPr fontId="2"/>
  </si>
  <si>
    <t>2328</t>
    <phoneticPr fontId="2"/>
  </si>
  <si>
    <t>274</t>
    <phoneticPr fontId="2"/>
  </si>
  <si>
    <t>0822</t>
    <phoneticPr fontId="2"/>
  </si>
  <si>
    <t>090</t>
    <phoneticPr fontId="2"/>
  </si>
  <si>
    <t>4951</t>
    <phoneticPr fontId="2"/>
  </si>
  <si>
    <t>5402</t>
    <phoneticPr fontId="2"/>
  </si>
  <si>
    <t>①</t>
    <phoneticPr fontId="2"/>
  </si>
  <si>
    <t>ツルヤマ</t>
    <phoneticPr fontId="2"/>
  </si>
  <si>
    <t>ショウゴ</t>
    <phoneticPr fontId="2"/>
  </si>
  <si>
    <t>鶴山</t>
    <rPh sb="0" eb="2">
      <t>ツルヤマ</t>
    </rPh>
    <phoneticPr fontId="2"/>
  </si>
  <si>
    <t>翔心</t>
    <rPh sb="0" eb="1">
      <t>ショウ</t>
    </rPh>
    <rPh sb="1" eb="2">
      <t>ココロ</t>
    </rPh>
    <phoneticPr fontId="2"/>
  </si>
  <si>
    <t>サク</t>
    <phoneticPr fontId="2"/>
  </si>
  <si>
    <t>蒼久</t>
    <rPh sb="0" eb="1">
      <t>アオ</t>
    </rPh>
    <rPh sb="1" eb="2">
      <t>ヒサ</t>
    </rPh>
    <phoneticPr fontId="2"/>
  </si>
  <si>
    <t>ヤマト</t>
    <phoneticPr fontId="2"/>
  </si>
  <si>
    <t>大和</t>
    <rPh sb="0" eb="2">
      <t>ヤマト</t>
    </rPh>
    <phoneticPr fontId="2"/>
  </si>
  <si>
    <t>セキ</t>
    <phoneticPr fontId="2"/>
  </si>
  <si>
    <t>ユウト</t>
    <phoneticPr fontId="2"/>
  </si>
  <si>
    <t>関</t>
    <phoneticPr fontId="2"/>
  </si>
  <si>
    <t>優斗</t>
    <phoneticPr fontId="2"/>
  </si>
  <si>
    <t>飯山満南小学校</t>
    <rPh sb="0" eb="3">
      <t>ハサマ</t>
    </rPh>
    <rPh sb="3" eb="4">
      <t>ミナミ</t>
    </rPh>
    <rPh sb="4" eb="7">
      <t>ショウガッコウ</t>
    </rPh>
    <phoneticPr fontId="2"/>
  </si>
  <si>
    <t>ヨシモト</t>
    <phoneticPr fontId="2"/>
  </si>
  <si>
    <t>ハル</t>
    <phoneticPr fontId="2"/>
  </si>
  <si>
    <t>吉本</t>
    <rPh sb="0" eb="2">
      <t>ヨシモト</t>
    </rPh>
    <phoneticPr fontId="2"/>
  </si>
  <si>
    <t>陽</t>
    <rPh sb="0" eb="1">
      <t>ヨウ</t>
    </rPh>
    <phoneticPr fontId="2"/>
  </si>
  <si>
    <t>オリミ</t>
    <phoneticPr fontId="2"/>
  </si>
  <si>
    <t>エイト</t>
    <phoneticPr fontId="2"/>
  </si>
  <si>
    <t>折見</t>
    <rPh sb="0" eb="2">
      <t>オリミ</t>
    </rPh>
    <phoneticPr fontId="2"/>
  </si>
  <si>
    <t>瑛人</t>
    <rPh sb="0" eb="2">
      <t>エイト</t>
    </rPh>
    <phoneticPr fontId="2"/>
  </si>
  <si>
    <t>スダ</t>
    <phoneticPr fontId="2"/>
  </si>
  <si>
    <t>ユイト</t>
    <phoneticPr fontId="2"/>
  </si>
  <si>
    <t>須田</t>
    <rPh sb="0" eb="2">
      <t>スダ</t>
    </rPh>
    <phoneticPr fontId="2"/>
  </si>
  <si>
    <t>結翔</t>
    <rPh sb="0" eb="1">
      <t>ユイ</t>
    </rPh>
    <rPh sb="1" eb="2">
      <t>ショウ</t>
    </rPh>
    <phoneticPr fontId="2"/>
  </si>
  <si>
    <t>カイト</t>
    <phoneticPr fontId="2"/>
  </si>
  <si>
    <t>関</t>
    <rPh sb="0" eb="1">
      <t>セキ</t>
    </rPh>
    <phoneticPr fontId="2"/>
  </si>
  <si>
    <t>快斗</t>
    <rPh sb="0" eb="1">
      <t>カイ</t>
    </rPh>
    <rPh sb="1" eb="2">
      <t>ト</t>
    </rPh>
    <phoneticPr fontId="2"/>
  </si>
  <si>
    <t>ヤマモト</t>
    <phoneticPr fontId="2"/>
  </si>
  <si>
    <t>レオ</t>
    <phoneticPr fontId="2"/>
  </si>
  <si>
    <t>山本</t>
    <rPh sb="0" eb="2">
      <t>ヤマモト</t>
    </rPh>
    <phoneticPr fontId="2"/>
  </si>
  <si>
    <t>零</t>
    <rPh sb="0" eb="1">
      <t>レイ</t>
    </rPh>
    <phoneticPr fontId="2"/>
  </si>
  <si>
    <t>ショウジ</t>
    <phoneticPr fontId="2"/>
  </si>
  <si>
    <t>ハルト</t>
    <phoneticPr fontId="2"/>
  </si>
  <si>
    <t>庄司</t>
    <rPh sb="0" eb="2">
      <t>ショウジ</t>
    </rPh>
    <phoneticPr fontId="2"/>
  </si>
  <si>
    <t>遥登</t>
    <rPh sb="0" eb="2">
      <t>スルドブキ</t>
    </rPh>
    <phoneticPr fontId="2"/>
  </si>
  <si>
    <t>ワチガイ</t>
    <phoneticPr fontId="2"/>
  </si>
  <si>
    <t>タケル</t>
    <phoneticPr fontId="2"/>
  </si>
  <si>
    <t>輪違</t>
    <rPh sb="0" eb="2">
      <t>ワチガイ</t>
    </rPh>
    <phoneticPr fontId="2"/>
  </si>
  <si>
    <t>健</t>
    <rPh sb="0" eb="1">
      <t>ケン</t>
    </rPh>
    <phoneticPr fontId="2"/>
  </si>
  <si>
    <t>チバ</t>
    <phoneticPr fontId="2"/>
  </si>
  <si>
    <t>イツキ</t>
    <phoneticPr fontId="2"/>
  </si>
  <si>
    <t>飯山満小学校</t>
    <rPh sb="0" eb="3">
      <t>ハサマ</t>
    </rPh>
    <rPh sb="3" eb="6">
      <t>ショウガッコウ</t>
    </rPh>
    <phoneticPr fontId="2"/>
  </si>
  <si>
    <t>千葉</t>
    <rPh sb="0" eb="2">
      <t>チバ</t>
    </rPh>
    <phoneticPr fontId="2"/>
  </si>
  <si>
    <t>樹</t>
    <rPh sb="0" eb="1">
      <t>キ</t>
    </rPh>
    <phoneticPr fontId="2"/>
  </si>
  <si>
    <t>１人１人の持ち味を活かし仲間と共に力をつけてきたTEAM♪　サポートしてくれた日頃の感謝の気持ちを忘れずに、仲間を信じて最大限の力を発揮し『 ☆勝利☆ 関東大会出場 』 へ繋いでいこう！！
Do  not  GIVE  UP！ 飯山満南！！</t>
    <rPh sb="1" eb="2">
      <t>ニン</t>
    </rPh>
    <rPh sb="3" eb="4">
      <t>ニン</t>
    </rPh>
    <rPh sb="5" eb="6">
      <t>モ</t>
    </rPh>
    <rPh sb="7" eb="8">
      <t>アジ</t>
    </rPh>
    <rPh sb="9" eb="10">
      <t>イ</t>
    </rPh>
    <rPh sb="12" eb="14">
      <t>ナカマ</t>
    </rPh>
    <rPh sb="15" eb="16">
      <t>トモ</t>
    </rPh>
    <rPh sb="17" eb="18">
      <t>チカラ</t>
    </rPh>
    <rPh sb="39" eb="41">
      <t>ヒゴロ</t>
    </rPh>
    <rPh sb="42" eb="44">
      <t>カンシャ</t>
    </rPh>
    <rPh sb="45" eb="47">
      <t>キモ</t>
    </rPh>
    <rPh sb="49" eb="50">
      <t>ワス</t>
    </rPh>
    <rPh sb="54" eb="56">
      <t>ナカマ</t>
    </rPh>
    <rPh sb="57" eb="58">
      <t>シン</t>
    </rPh>
    <rPh sb="60" eb="63">
      <t>サイダイゲン</t>
    </rPh>
    <rPh sb="64" eb="65">
      <t>チカラ</t>
    </rPh>
    <rPh sb="66" eb="68">
      <t>ハッキ</t>
    </rPh>
    <rPh sb="72" eb="74">
      <t>ショウリ</t>
    </rPh>
    <rPh sb="76" eb="78">
      <t>カントウ</t>
    </rPh>
    <rPh sb="78" eb="80">
      <t>タイカイ</t>
    </rPh>
    <rPh sb="80" eb="82">
      <t>シュツジョウ</t>
    </rPh>
    <rPh sb="86" eb="87">
      <t>ツナ</t>
    </rPh>
    <rPh sb="114" eb="117">
      <t>ハサマ</t>
    </rPh>
    <rPh sb="117" eb="118">
      <t>ミナミ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</si>
</sst>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游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4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0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0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0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0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49" fontId="20" fillId="0" borderId="1" xfId="0" applyNumberFormat="1" applyFont="1" applyBorder="1" applyAlignment="1" applyProtection="1">
      <alignment horizontal="left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2" name="Text Box 18">
          <a:extLst>
            <a:ext uri="{FF2B5EF4-FFF2-40B4-BE49-F238E27FC236}">
              <a16:creationId xmlns:a16="http://schemas.microsoft.com/office/drawing/2014/main" id="{BA393F52-05FF-40F5-AF8A-1CF7FBBC510C}"/>
            </a:ext>
          </a:extLst>
        </xdr:cNvPr>
        <xdr:cNvSpPr txBox="1">
          <a:spLocks noChangeArrowheads="1"/>
        </xdr:cNvSpPr>
      </xdr:nvSpPr>
      <xdr:spPr bwMode="auto">
        <a:xfrm>
          <a:off x="8088630" y="1190625"/>
          <a:ext cx="21907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" name="Text Box 18">
          <a:extLst>
            <a:ext uri="{FF2B5EF4-FFF2-40B4-BE49-F238E27FC236}">
              <a16:creationId xmlns:a16="http://schemas.microsoft.com/office/drawing/2014/main" id="{CFCE82FD-02C7-4BB9-9267-84DCE8968FB4}"/>
            </a:ext>
          </a:extLst>
        </xdr:cNvPr>
        <xdr:cNvSpPr txBox="1">
          <a:spLocks noChangeArrowheads="1"/>
        </xdr:cNvSpPr>
      </xdr:nvSpPr>
      <xdr:spPr bwMode="auto">
        <a:xfrm>
          <a:off x="8088630" y="1190625"/>
          <a:ext cx="21907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4" name="Text Box 19">
          <a:extLst>
            <a:ext uri="{FF2B5EF4-FFF2-40B4-BE49-F238E27FC236}">
              <a16:creationId xmlns:a16="http://schemas.microsoft.com/office/drawing/2014/main" id="{56C147B2-3439-4A61-A10B-25809F056E5B}"/>
            </a:ext>
          </a:extLst>
        </xdr:cNvPr>
        <xdr:cNvSpPr txBox="1">
          <a:spLocks noChangeArrowheads="1"/>
        </xdr:cNvSpPr>
      </xdr:nvSpPr>
      <xdr:spPr bwMode="auto">
        <a:xfrm>
          <a:off x="9793605" y="1190625"/>
          <a:ext cx="20955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5" name="Text Box 19">
          <a:extLst>
            <a:ext uri="{FF2B5EF4-FFF2-40B4-BE49-F238E27FC236}">
              <a16:creationId xmlns:a16="http://schemas.microsoft.com/office/drawing/2014/main" id="{F6B1D65C-A8BF-490E-8AE4-2CE7FD961CAF}"/>
            </a:ext>
          </a:extLst>
        </xdr:cNvPr>
        <xdr:cNvSpPr txBox="1">
          <a:spLocks noChangeArrowheads="1"/>
        </xdr:cNvSpPr>
      </xdr:nvSpPr>
      <xdr:spPr bwMode="auto">
        <a:xfrm>
          <a:off x="9793605" y="1190625"/>
          <a:ext cx="20955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3" zoomScaleNormal="100" workbookViewId="0">
      <selection activeCell="A56" sqref="A56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218" t="s">
        <v>115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  <c r="AJ1" s="219"/>
      <c r="AK1" s="219"/>
      <c r="AL1" s="219"/>
      <c r="AM1" s="219"/>
      <c r="AN1" s="219"/>
      <c r="AO1" s="219"/>
      <c r="AP1" s="219"/>
      <c r="AQ1" s="219"/>
      <c r="AR1" s="219"/>
      <c r="AS1" s="219"/>
    </row>
    <row r="2" spans="1:51" ht="14.4" customHeight="1">
      <c r="A2" s="111" t="s">
        <v>121</v>
      </c>
      <c r="B2" s="112"/>
      <c r="C2" s="208" t="s">
        <v>132</v>
      </c>
      <c r="D2" s="209"/>
      <c r="E2" s="209"/>
      <c r="F2" s="209"/>
      <c r="G2" s="209"/>
      <c r="H2" s="209"/>
      <c r="I2" s="210"/>
      <c r="J2" s="90" t="s">
        <v>119</v>
      </c>
      <c r="K2" s="223"/>
      <c r="L2" s="223"/>
      <c r="M2" s="223"/>
      <c r="N2" s="223"/>
      <c r="O2" s="224"/>
      <c r="P2" s="90" t="s">
        <v>97</v>
      </c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2" t="s">
        <v>101</v>
      </c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0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13" t="s">
        <v>122</v>
      </c>
      <c r="B3" s="114"/>
      <c r="C3" s="205" t="s">
        <v>133</v>
      </c>
      <c r="D3" s="206"/>
      <c r="E3" s="206"/>
      <c r="F3" s="206"/>
      <c r="G3" s="206"/>
      <c r="H3" s="206"/>
      <c r="I3" s="207"/>
      <c r="J3" s="220" t="s">
        <v>90</v>
      </c>
      <c r="K3" s="221"/>
      <c r="L3" s="221"/>
      <c r="M3" s="221"/>
      <c r="N3" s="221"/>
      <c r="O3" s="222"/>
      <c r="P3" s="214" t="s">
        <v>134</v>
      </c>
      <c r="Q3" s="215"/>
      <c r="R3" s="215"/>
      <c r="S3" s="215"/>
      <c r="T3" s="215"/>
      <c r="U3" s="215"/>
      <c r="V3" s="215"/>
      <c r="W3" s="215"/>
      <c r="X3" s="215"/>
      <c r="Y3" s="215"/>
      <c r="Z3" s="215"/>
      <c r="AA3" s="215"/>
      <c r="AB3" s="215"/>
      <c r="AC3" s="215"/>
      <c r="AD3" s="215"/>
      <c r="AE3" s="139" t="s">
        <v>111</v>
      </c>
      <c r="AF3" s="139"/>
      <c r="AG3" s="139"/>
      <c r="AH3" s="139"/>
      <c r="AI3" s="139"/>
      <c r="AJ3" s="139"/>
      <c r="AK3" s="139"/>
      <c r="AL3" s="139"/>
      <c r="AM3" s="139"/>
      <c r="AN3" s="139"/>
      <c r="AO3" s="139"/>
      <c r="AP3" s="139"/>
      <c r="AQ3" s="139"/>
      <c r="AR3" s="139"/>
      <c r="AS3" s="140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29" t="s">
        <v>123</v>
      </c>
      <c r="B4" s="230"/>
      <c r="C4" s="211">
        <v>430895125</v>
      </c>
      <c r="D4" s="212"/>
      <c r="E4" s="212"/>
      <c r="F4" s="212"/>
      <c r="G4" s="212"/>
      <c r="H4" s="212"/>
      <c r="I4" s="213"/>
      <c r="J4" s="193" t="s">
        <v>117</v>
      </c>
      <c r="K4" s="194"/>
      <c r="L4" s="194"/>
      <c r="M4" s="194"/>
      <c r="N4" s="194"/>
      <c r="O4" s="195"/>
      <c r="P4" s="154" t="s">
        <v>94</v>
      </c>
      <c r="Q4" s="154"/>
      <c r="R4" s="154"/>
      <c r="S4" s="154"/>
      <c r="T4" s="154"/>
      <c r="U4" s="154"/>
      <c r="V4" s="154"/>
      <c r="W4" s="154"/>
      <c r="X4" s="154"/>
      <c r="Y4" s="154"/>
      <c r="Z4" s="154"/>
      <c r="AA4" s="154"/>
      <c r="AB4" s="154"/>
      <c r="AC4" s="154"/>
      <c r="AD4" s="154"/>
      <c r="AE4" s="154"/>
      <c r="AF4" s="154"/>
      <c r="AG4" s="154"/>
      <c r="AH4" s="154"/>
      <c r="AI4" s="154"/>
      <c r="AJ4" s="154"/>
      <c r="AK4" s="154"/>
      <c r="AL4" s="154"/>
      <c r="AM4" s="154"/>
      <c r="AN4" s="154"/>
      <c r="AO4" s="154"/>
      <c r="AP4" s="154"/>
      <c r="AQ4" s="154"/>
      <c r="AR4" s="154"/>
      <c r="AS4" s="136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31" t="s">
        <v>116</v>
      </c>
      <c r="B5" s="232"/>
      <c r="C5" s="225"/>
      <c r="D5" s="226"/>
      <c r="E5" s="226"/>
      <c r="F5" s="226"/>
      <c r="G5" s="226"/>
      <c r="H5" s="226"/>
      <c r="I5" s="227"/>
      <c r="J5" s="202">
        <v>12003</v>
      </c>
      <c r="K5" s="202"/>
      <c r="L5" s="202"/>
      <c r="M5" s="202"/>
      <c r="N5" s="202"/>
      <c r="O5" s="202"/>
      <c r="P5" s="155" t="s">
        <v>135</v>
      </c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  <c r="AD5" s="155"/>
      <c r="AE5" s="155" t="s">
        <v>136</v>
      </c>
      <c r="AF5" s="155"/>
      <c r="AG5" s="155"/>
      <c r="AH5" s="155"/>
      <c r="AI5" s="155"/>
      <c r="AJ5" s="155"/>
      <c r="AK5" s="156"/>
      <c r="AL5" s="156"/>
      <c r="AM5" s="156"/>
      <c r="AN5" s="156"/>
      <c r="AO5" s="156"/>
      <c r="AP5" s="156"/>
      <c r="AQ5" s="156"/>
      <c r="AR5" s="156"/>
      <c r="AS5" s="157"/>
      <c r="AT5" s="33"/>
      <c r="AV5" s="22" t="s">
        <v>93</v>
      </c>
      <c r="AW5" t="s">
        <v>118</v>
      </c>
    </row>
    <row r="6" spans="1:51" ht="22.5" customHeight="1">
      <c r="A6" s="62" t="s">
        <v>80</v>
      </c>
      <c r="B6" s="129"/>
      <c r="C6" s="133" t="s">
        <v>107</v>
      </c>
      <c r="D6" s="134"/>
      <c r="E6" s="203" t="s">
        <v>108</v>
      </c>
      <c r="F6" s="204"/>
      <c r="G6" s="190" t="s">
        <v>81</v>
      </c>
      <c r="H6" s="190"/>
      <c r="I6" s="190"/>
      <c r="J6" s="190" t="s">
        <v>2</v>
      </c>
      <c r="K6" s="190"/>
      <c r="L6" s="190"/>
      <c r="M6" s="190" t="s">
        <v>3</v>
      </c>
      <c r="N6" s="190"/>
      <c r="O6" s="190"/>
      <c r="P6" s="136" t="s">
        <v>95</v>
      </c>
      <c r="Q6" s="137"/>
      <c r="R6" s="137"/>
      <c r="S6" s="137"/>
      <c r="T6" s="137"/>
      <c r="U6" s="137"/>
      <c r="V6" s="137"/>
      <c r="W6" s="137"/>
      <c r="X6" s="137"/>
      <c r="Y6" s="137"/>
      <c r="Z6" s="137"/>
      <c r="AA6" s="137"/>
      <c r="AB6" s="137"/>
      <c r="AC6" s="137"/>
      <c r="AD6" s="137"/>
      <c r="AE6" s="137"/>
      <c r="AF6" s="137"/>
      <c r="AG6" s="137"/>
      <c r="AH6" s="137"/>
      <c r="AI6" s="137"/>
      <c r="AJ6" s="137"/>
      <c r="AK6" s="138" t="s">
        <v>96</v>
      </c>
      <c r="AL6" s="138"/>
      <c r="AM6" s="138"/>
      <c r="AN6" s="138"/>
      <c r="AO6" s="138"/>
      <c r="AP6" s="138"/>
      <c r="AQ6" s="138"/>
      <c r="AR6" s="138"/>
      <c r="AS6" s="138"/>
      <c r="AT6" s="34" t="s">
        <v>124</v>
      </c>
    </row>
    <row r="7" spans="1:51" ht="13.5" customHeight="1">
      <c r="A7" s="62"/>
      <c r="B7" s="129"/>
      <c r="C7" s="105" t="s">
        <v>137</v>
      </c>
      <c r="D7" s="106"/>
      <c r="E7" s="106" t="s">
        <v>138</v>
      </c>
      <c r="F7" s="107"/>
      <c r="G7" s="188">
        <v>514693044</v>
      </c>
      <c r="H7" s="188"/>
      <c r="I7" s="188"/>
      <c r="J7" s="188"/>
      <c r="K7" s="188"/>
      <c r="L7" s="188"/>
      <c r="M7" s="188">
        <v>401346</v>
      </c>
      <c r="N7" s="188"/>
      <c r="O7" s="188"/>
      <c r="P7" s="159" t="s">
        <v>7</v>
      </c>
      <c r="Q7" s="160"/>
      <c r="R7" s="131" t="s">
        <v>149</v>
      </c>
      <c r="S7" s="132"/>
      <c r="T7" s="132"/>
      <c r="U7" s="132"/>
      <c r="V7" s="27" t="s">
        <v>8</v>
      </c>
      <c r="W7" s="184" t="s">
        <v>150</v>
      </c>
      <c r="X7" s="121"/>
      <c r="Y7" s="121"/>
      <c r="Z7" s="121"/>
      <c r="AA7" s="121"/>
      <c r="AB7" s="121"/>
      <c r="AC7" s="121"/>
      <c r="AD7" s="121"/>
      <c r="AE7" s="121"/>
      <c r="AF7" s="121"/>
      <c r="AG7" s="121"/>
      <c r="AH7" s="121"/>
      <c r="AI7" s="121"/>
      <c r="AJ7" s="121"/>
      <c r="AK7" s="35" t="s">
        <v>9</v>
      </c>
      <c r="AL7" s="56" t="s">
        <v>162</v>
      </c>
      <c r="AM7" s="57"/>
      <c r="AN7" s="57"/>
      <c r="AO7" s="57"/>
      <c r="AP7" s="57"/>
      <c r="AQ7" s="57"/>
      <c r="AR7" s="57"/>
      <c r="AS7" s="36" t="s">
        <v>10</v>
      </c>
      <c r="AT7" s="78">
        <v>71</v>
      </c>
    </row>
    <row r="8" spans="1:51" ht="18" customHeight="1">
      <c r="A8" s="62"/>
      <c r="B8" s="129"/>
      <c r="C8" s="108" t="s">
        <v>139</v>
      </c>
      <c r="D8" s="109"/>
      <c r="E8" s="109" t="s">
        <v>140</v>
      </c>
      <c r="F8" s="110"/>
      <c r="G8" s="188"/>
      <c r="H8" s="188"/>
      <c r="I8" s="188"/>
      <c r="J8" s="188"/>
      <c r="K8" s="188"/>
      <c r="L8" s="188"/>
      <c r="M8" s="188"/>
      <c r="N8" s="188"/>
      <c r="O8" s="188"/>
      <c r="P8" s="123" t="s">
        <v>151</v>
      </c>
      <c r="Q8" s="124"/>
      <c r="R8" s="124"/>
      <c r="S8" s="124"/>
      <c r="T8" s="124"/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35" t="s">
        <v>154</v>
      </c>
      <c r="AL8" s="59"/>
      <c r="AM8" s="59"/>
      <c r="AN8" s="59"/>
      <c r="AO8" s="37" t="s">
        <v>11</v>
      </c>
      <c r="AP8" s="59" t="s">
        <v>155</v>
      </c>
      <c r="AQ8" s="59"/>
      <c r="AR8" s="59"/>
      <c r="AS8" s="61"/>
      <c r="AT8" s="78"/>
    </row>
    <row r="9" spans="1:51" ht="14.4" customHeight="1">
      <c r="A9" s="62" t="s">
        <v>82</v>
      </c>
      <c r="B9" s="129"/>
      <c r="C9" s="105" t="s">
        <v>141</v>
      </c>
      <c r="D9" s="106"/>
      <c r="E9" s="106" t="s">
        <v>142</v>
      </c>
      <c r="F9" s="107"/>
      <c r="G9" s="188">
        <v>524141302</v>
      </c>
      <c r="H9" s="188"/>
      <c r="I9" s="188"/>
      <c r="J9" s="188"/>
      <c r="K9" s="188"/>
      <c r="L9" s="188"/>
      <c r="M9" s="188"/>
      <c r="N9" s="188"/>
      <c r="O9" s="188"/>
      <c r="P9" s="159" t="s">
        <v>7</v>
      </c>
      <c r="Q9" s="160"/>
      <c r="R9" s="131" t="s">
        <v>160</v>
      </c>
      <c r="S9" s="132"/>
      <c r="T9" s="132"/>
      <c r="U9" s="132"/>
      <c r="V9" s="27" t="s">
        <v>8</v>
      </c>
      <c r="W9" s="184" t="s">
        <v>161</v>
      </c>
      <c r="X9" s="121"/>
      <c r="Y9" s="121"/>
      <c r="Z9" s="121"/>
      <c r="AA9" s="121"/>
      <c r="AB9" s="121"/>
      <c r="AC9" s="121"/>
      <c r="AD9" s="121"/>
      <c r="AE9" s="121"/>
      <c r="AF9" s="121"/>
      <c r="AG9" s="121"/>
      <c r="AH9" s="121"/>
      <c r="AI9" s="121"/>
      <c r="AJ9" s="122"/>
      <c r="AK9" s="35" t="s">
        <v>125</v>
      </c>
      <c r="AL9" s="56" t="s">
        <v>162</v>
      </c>
      <c r="AM9" s="57"/>
      <c r="AN9" s="57"/>
      <c r="AO9" s="57"/>
      <c r="AP9" s="57"/>
      <c r="AQ9" s="57"/>
      <c r="AR9" s="57"/>
      <c r="AS9" s="36" t="s">
        <v>126</v>
      </c>
      <c r="AT9" s="79">
        <v>47</v>
      </c>
    </row>
    <row r="10" spans="1:51" ht="18" customHeight="1">
      <c r="A10" s="62"/>
      <c r="B10" s="129"/>
      <c r="C10" s="108" t="s">
        <v>143</v>
      </c>
      <c r="D10" s="109"/>
      <c r="E10" s="109" t="s">
        <v>144</v>
      </c>
      <c r="F10" s="110"/>
      <c r="G10" s="188"/>
      <c r="H10" s="188"/>
      <c r="I10" s="188"/>
      <c r="J10" s="188"/>
      <c r="K10" s="188"/>
      <c r="L10" s="188"/>
      <c r="M10" s="188"/>
      <c r="N10" s="188"/>
      <c r="O10" s="188"/>
      <c r="P10" s="123" t="s">
        <v>152</v>
      </c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5"/>
      <c r="AK10" s="135" t="s">
        <v>156</v>
      </c>
      <c r="AL10" s="59"/>
      <c r="AM10" s="59"/>
      <c r="AN10" s="59"/>
      <c r="AO10" s="37" t="s">
        <v>127</v>
      </c>
      <c r="AP10" s="59" t="s">
        <v>157</v>
      </c>
      <c r="AQ10" s="59"/>
      <c r="AR10" s="59"/>
      <c r="AS10" s="61"/>
      <c r="AT10" s="79"/>
    </row>
    <row r="11" spans="1:51" ht="14.4" customHeight="1">
      <c r="A11" s="62" t="s">
        <v>83</v>
      </c>
      <c r="B11" s="129"/>
      <c r="C11" s="105" t="s">
        <v>145</v>
      </c>
      <c r="D11" s="106"/>
      <c r="E11" s="106" t="s">
        <v>146</v>
      </c>
      <c r="F11" s="107"/>
      <c r="G11" s="188">
        <v>523064435</v>
      </c>
      <c r="H11" s="188"/>
      <c r="I11" s="188"/>
      <c r="J11" s="188"/>
      <c r="K11" s="188"/>
      <c r="L11" s="188"/>
      <c r="M11" s="188"/>
      <c r="N11" s="188"/>
      <c r="O11" s="188"/>
      <c r="P11" s="159" t="s">
        <v>7</v>
      </c>
      <c r="Q11" s="160"/>
      <c r="R11" s="131" t="s">
        <v>160</v>
      </c>
      <c r="S11" s="132"/>
      <c r="T11" s="132"/>
      <c r="U11" s="132"/>
      <c r="V11" s="27" t="s">
        <v>8</v>
      </c>
      <c r="W11" s="184" t="s">
        <v>161</v>
      </c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2"/>
      <c r="AK11" s="35" t="s">
        <v>125</v>
      </c>
      <c r="AL11" s="56" t="s">
        <v>162</v>
      </c>
      <c r="AM11" s="57"/>
      <c r="AN11" s="57"/>
      <c r="AO11" s="57"/>
      <c r="AP11" s="57"/>
      <c r="AQ11" s="57"/>
      <c r="AR11" s="57"/>
      <c r="AS11" s="36" t="s">
        <v>126</v>
      </c>
      <c r="AT11" s="79">
        <v>42</v>
      </c>
    </row>
    <row r="12" spans="1:51" ht="18" customHeight="1">
      <c r="A12" s="62"/>
      <c r="B12" s="129"/>
      <c r="C12" s="108" t="s">
        <v>147</v>
      </c>
      <c r="D12" s="109"/>
      <c r="E12" s="109" t="s">
        <v>148</v>
      </c>
      <c r="F12" s="110"/>
      <c r="G12" s="188"/>
      <c r="H12" s="188"/>
      <c r="I12" s="188"/>
      <c r="J12" s="188"/>
      <c r="K12" s="188"/>
      <c r="L12" s="188"/>
      <c r="M12" s="188"/>
      <c r="N12" s="188"/>
      <c r="O12" s="188"/>
      <c r="P12" s="123" t="s">
        <v>153</v>
      </c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5"/>
      <c r="AK12" s="135" t="s">
        <v>158</v>
      </c>
      <c r="AL12" s="59"/>
      <c r="AM12" s="59"/>
      <c r="AN12" s="59"/>
      <c r="AO12" s="37" t="s">
        <v>127</v>
      </c>
      <c r="AP12" s="59" t="s">
        <v>159</v>
      </c>
      <c r="AQ12" s="59"/>
      <c r="AR12" s="59"/>
      <c r="AS12" s="61"/>
      <c r="AT12" s="79"/>
    </row>
    <row r="13" spans="1:51" ht="15" customHeight="1">
      <c r="A13" s="62" t="s">
        <v>84</v>
      </c>
      <c r="B13" s="129"/>
      <c r="C13" s="105"/>
      <c r="D13" s="106"/>
      <c r="E13" s="106"/>
      <c r="F13" s="107"/>
      <c r="G13" s="187"/>
      <c r="H13" s="187"/>
      <c r="I13" s="187"/>
      <c r="J13" s="187"/>
      <c r="K13" s="187"/>
      <c r="L13" s="187"/>
      <c r="M13" s="187"/>
      <c r="N13" s="187"/>
      <c r="O13" s="187"/>
      <c r="P13" s="24"/>
      <c r="Q13" s="25"/>
      <c r="R13" s="148"/>
      <c r="S13" s="148"/>
      <c r="T13" s="148"/>
      <c r="U13" s="148"/>
      <c r="V13" s="26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53"/>
      <c r="AK13" s="38"/>
      <c r="AL13" s="141"/>
      <c r="AM13" s="141"/>
      <c r="AN13" s="141"/>
      <c r="AO13" s="141"/>
      <c r="AP13" s="141"/>
      <c r="AQ13" s="141"/>
      <c r="AR13" s="141"/>
      <c r="AS13" s="39"/>
      <c r="AT13" s="80"/>
    </row>
    <row r="14" spans="1:51" ht="18" customHeight="1">
      <c r="A14" s="62"/>
      <c r="B14" s="129"/>
      <c r="C14" s="108"/>
      <c r="D14" s="109"/>
      <c r="E14" s="109"/>
      <c r="F14" s="110"/>
      <c r="G14" s="187"/>
      <c r="H14" s="187"/>
      <c r="I14" s="187"/>
      <c r="J14" s="187"/>
      <c r="K14" s="187"/>
      <c r="L14" s="187"/>
      <c r="M14" s="187"/>
      <c r="N14" s="187"/>
      <c r="O14" s="187"/>
      <c r="P14" s="142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4"/>
      <c r="AK14" s="145"/>
      <c r="AL14" s="146"/>
      <c r="AM14" s="146"/>
      <c r="AN14" s="146"/>
      <c r="AO14" s="40"/>
      <c r="AP14" s="146"/>
      <c r="AQ14" s="146"/>
      <c r="AR14" s="146"/>
      <c r="AS14" s="147"/>
      <c r="AT14" s="80"/>
    </row>
    <row r="15" spans="1:51" ht="15" customHeight="1">
      <c r="A15" s="189" t="s">
        <v>98</v>
      </c>
      <c r="B15" s="129"/>
      <c r="C15" s="105" t="s">
        <v>137</v>
      </c>
      <c r="D15" s="106"/>
      <c r="E15" s="106" t="s">
        <v>138</v>
      </c>
      <c r="F15" s="107"/>
      <c r="G15" s="187"/>
      <c r="H15" s="187"/>
      <c r="I15" s="187"/>
      <c r="J15" s="187"/>
      <c r="K15" s="187"/>
      <c r="L15" s="187"/>
      <c r="M15" s="187"/>
      <c r="N15" s="187"/>
      <c r="O15" s="187"/>
      <c r="P15" s="159" t="s">
        <v>7</v>
      </c>
      <c r="Q15" s="160"/>
      <c r="R15" s="132" t="s">
        <v>149</v>
      </c>
      <c r="S15" s="132"/>
      <c r="T15" s="132"/>
      <c r="U15" s="132"/>
      <c r="V15" s="27" t="s">
        <v>8</v>
      </c>
      <c r="W15" s="121" t="s">
        <v>150</v>
      </c>
      <c r="X15" s="121"/>
      <c r="Y15" s="121"/>
      <c r="Z15" s="121"/>
      <c r="AA15" s="121"/>
      <c r="AB15" s="121"/>
      <c r="AC15" s="121"/>
      <c r="AD15" s="121"/>
      <c r="AE15" s="121"/>
      <c r="AF15" s="121"/>
      <c r="AG15" s="121"/>
      <c r="AH15" s="121"/>
      <c r="AI15" s="121"/>
      <c r="AJ15" s="122"/>
      <c r="AK15" s="35" t="s">
        <v>125</v>
      </c>
      <c r="AL15" s="56" t="s">
        <v>162</v>
      </c>
      <c r="AM15" s="57"/>
      <c r="AN15" s="57"/>
      <c r="AO15" s="57"/>
      <c r="AP15" s="57"/>
      <c r="AQ15" s="57"/>
      <c r="AR15" s="57"/>
      <c r="AS15" s="36" t="s">
        <v>126</v>
      </c>
      <c r="AT15" s="79">
        <v>71</v>
      </c>
    </row>
    <row r="16" spans="1:51" ht="18" customHeight="1">
      <c r="A16" s="62"/>
      <c r="B16" s="129"/>
      <c r="C16" s="108" t="s">
        <v>139</v>
      </c>
      <c r="D16" s="109"/>
      <c r="E16" s="109" t="s">
        <v>140</v>
      </c>
      <c r="F16" s="110"/>
      <c r="G16" s="187"/>
      <c r="H16" s="187"/>
      <c r="I16" s="187"/>
      <c r="J16" s="187"/>
      <c r="K16" s="187"/>
      <c r="L16" s="187"/>
      <c r="M16" s="187"/>
      <c r="N16" s="187"/>
      <c r="O16" s="187"/>
      <c r="P16" s="123" t="s">
        <v>151</v>
      </c>
      <c r="Q16" s="124"/>
      <c r="R16" s="124"/>
      <c r="S16" s="124"/>
      <c r="T16" s="124"/>
      <c r="U16" s="124"/>
      <c r="V16" s="124"/>
      <c r="W16" s="124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25"/>
      <c r="AK16" s="58" t="s">
        <v>163</v>
      </c>
      <c r="AL16" s="59"/>
      <c r="AM16" s="59"/>
      <c r="AN16" s="59"/>
      <c r="AO16" s="37" t="s">
        <v>127</v>
      </c>
      <c r="AP16" s="60" t="s">
        <v>164</v>
      </c>
      <c r="AQ16" s="59"/>
      <c r="AR16" s="59"/>
      <c r="AS16" s="61"/>
      <c r="AT16" s="79"/>
    </row>
    <row r="17" spans="1:46">
      <c r="A17" s="62" t="s">
        <v>0</v>
      </c>
      <c r="B17" s="129"/>
      <c r="C17" s="183" t="str">
        <f>IF(P16="","",P16)</f>
        <v>船橋市芝山1-49-5</v>
      </c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62"/>
      <c r="B18" s="129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" customHeight="1">
      <c r="A19" s="62" t="s">
        <v>1</v>
      </c>
      <c r="B19" s="129"/>
      <c r="C19" s="183" t="str">
        <f>IF(AL15="","",AL15&amp;"-"&amp;AK16&amp;"-"&amp;AP16)</f>
        <v>090-4951-5402</v>
      </c>
      <c r="D19" s="183"/>
      <c r="E19" s="183"/>
      <c r="F19" s="183"/>
      <c r="G19" s="183"/>
      <c r="H19" s="183"/>
      <c r="I19" s="183"/>
      <c r="J19" s="183"/>
      <c r="K19" s="183"/>
      <c r="L19" s="183"/>
      <c r="M19" s="183"/>
      <c r="N19" s="183"/>
      <c r="O19" s="183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" customHeight="1">
      <c r="A20" s="62"/>
      <c r="B20" s="129"/>
      <c r="C20" s="183"/>
      <c r="D20" s="183"/>
      <c r="E20" s="183"/>
      <c r="F20" s="183"/>
      <c r="G20" s="183"/>
      <c r="H20" s="183"/>
      <c r="I20" s="183"/>
      <c r="J20" s="183"/>
      <c r="K20" s="183"/>
      <c r="L20" s="183"/>
      <c r="M20" s="183"/>
      <c r="N20" s="183"/>
      <c r="O20" s="183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" customHeight="1">
      <c r="A21" s="62" t="s">
        <v>85</v>
      </c>
      <c r="B21" s="129"/>
      <c r="C21" s="216" t="s">
        <v>162</v>
      </c>
      <c r="D21" s="191"/>
      <c r="E21" s="191">
        <v>4951</v>
      </c>
      <c r="F21" s="191"/>
      <c r="G21" s="191">
        <v>5402</v>
      </c>
      <c r="H21" s="191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" customHeight="1" thickBot="1">
      <c r="A22" s="63"/>
      <c r="B22" s="228"/>
      <c r="C22" s="217"/>
      <c r="D22" s="192"/>
      <c r="E22" s="192"/>
      <c r="F22" s="192"/>
      <c r="G22" s="192"/>
      <c r="H22" s="192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85" t="s">
        <v>130</v>
      </c>
      <c r="B23" s="127" t="s">
        <v>86</v>
      </c>
      <c r="C23" s="179" t="s">
        <v>105</v>
      </c>
      <c r="D23" s="180"/>
      <c r="E23" s="181" t="s">
        <v>106</v>
      </c>
      <c r="F23" s="182"/>
      <c r="G23" s="127" t="s">
        <v>87</v>
      </c>
      <c r="H23" s="127"/>
      <c r="I23" s="127" t="s">
        <v>88</v>
      </c>
      <c r="J23" s="127"/>
      <c r="K23" s="127"/>
      <c r="L23" s="127"/>
      <c r="M23" s="127" t="s">
        <v>89</v>
      </c>
      <c r="N23" s="127"/>
      <c r="O23" s="127"/>
      <c r="P23" s="126" t="s">
        <v>99</v>
      </c>
      <c r="Q23" s="127"/>
      <c r="R23" s="127"/>
      <c r="S23" s="127"/>
      <c r="T23" s="128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86"/>
      <c r="B24" s="129"/>
      <c r="C24" s="168" t="s">
        <v>103</v>
      </c>
      <c r="D24" s="169"/>
      <c r="E24" s="170" t="s">
        <v>104</v>
      </c>
      <c r="F24" s="171"/>
      <c r="G24" s="129"/>
      <c r="H24" s="129"/>
      <c r="I24" s="129"/>
      <c r="J24" s="129"/>
      <c r="K24" s="129"/>
      <c r="L24" s="129"/>
      <c r="M24" s="129"/>
      <c r="N24" s="129"/>
      <c r="O24" s="129"/>
      <c r="P24" s="129"/>
      <c r="Q24" s="129"/>
      <c r="R24" s="129"/>
      <c r="S24" s="129"/>
      <c r="T24" s="130"/>
      <c r="U24" s="1"/>
      <c r="V24" s="1"/>
      <c r="W24" s="1"/>
      <c r="X24" s="1"/>
      <c r="Y24" s="115" t="s">
        <v>100</v>
      </c>
      <c r="Z24" s="91"/>
      <c r="AA24" s="91"/>
      <c r="AB24" s="91"/>
      <c r="AC24" s="91"/>
      <c r="AD24" s="91"/>
      <c r="AE24" s="91"/>
      <c r="AF24" s="91"/>
      <c r="AG24" s="11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01">
        <v>1</v>
      </c>
      <c r="B25" s="103" t="s">
        <v>165</v>
      </c>
      <c r="C25" s="105" t="s">
        <v>166</v>
      </c>
      <c r="D25" s="106"/>
      <c r="E25" s="106" t="s">
        <v>167</v>
      </c>
      <c r="F25" s="107"/>
      <c r="G25" s="93">
        <v>6</v>
      </c>
      <c r="H25" s="94"/>
      <c r="I25" s="93" t="s">
        <v>178</v>
      </c>
      <c r="J25" s="97"/>
      <c r="K25" s="97"/>
      <c r="L25" s="94"/>
      <c r="M25" s="93">
        <v>520813838</v>
      </c>
      <c r="N25" s="97"/>
      <c r="O25" s="94"/>
      <c r="P25" s="93">
        <v>142</v>
      </c>
      <c r="Q25" s="97"/>
      <c r="R25" s="97"/>
      <c r="S25" s="97"/>
      <c r="T25" s="99"/>
      <c r="U25" s="1"/>
      <c r="V25" s="1"/>
      <c r="W25" s="1"/>
      <c r="X25" s="1"/>
      <c r="Y25" s="196">
        <v>11</v>
      </c>
      <c r="Z25" s="197"/>
      <c r="AA25" s="197"/>
      <c r="AB25" s="197"/>
      <c r="AC25" s="197"/>
      <c r="AD25" s="197"/>
      <c r="AE25" s="197"/>
      <c r="AF25" s="197"/>
      <c r="AG25" s="198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2"/>
      <c r="B26" s="104"/>
      <c r="C26" s="108" t="s">
        <v>168</v>
      </c>
      <c r="D26" s="109"/>
      <c r="E26" s="109" t="s">
        <v>169</v>
      </c>
      <c r="F26" s="110"/>
      <c r="G26" s="95"/>
      <c r="H26" s="96"/>
      <c r="I26" s="95"/>
      <c r="J26" s="98"/>
      <c r="K26" s="98"/>
      <c r="L26" s="96"/>
      <c r="M26" s="95"/>
      <c r="N26" s="98"/>
      <c r="O26" s="96"/>
      <c r="P26" s="95"/>
      <c r="Q26" s="98"/>
      <c r="R26" s="98"/>
      <c r="S26" s="98"/>
      <c r="T26" s="100"/>
      <c r="U26" s="1"/>
      <c r="V26" s="1"/>
      <c r="W26" s="1"/>
      <c r="X26" s="1"/>
      <c r="Y26" s="199"/>
      <c r="Z26" s="200"/>
      <c r="AA26" s="200"/>
      <c r="AB26" s="200"/>
      <c r="AC26" s="200"/>
      <c r="AD26" s="200"/>
      <c r="AE26" s="200"/>
      <c r="AF26" s="200"/>
      <c r="AG26" s="20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01">
        <v>2</v>
      </c>
      <c r="B27" s="103">
        <v>2</v>
      </c>
      <c r="C27" s="105" t="s">
        <v>145</v>
      </c>
      <c r="D27" s="106"/>
      <c r="E27" s="106" t="s">
        <v>170</v>
      </c>
      <c r="F27" s="107"/>
      <c r="G27" s="93">
        <v>6</v>
      </c>
      <c r="H27" s="94"/>
      <c r="I27" s="93" t="s">
        <v>178</v>
      </c>
      <c r="J27" s="97"/>
      <c r="K27" s="97"/>
      <c r="L27" s="94"/>
      <c r="M27" s="93">
        <v>520938517</v>
      </c>
      <c r="N27" s="97"/>
      <c r="O27" s="94"/>
      <c r="P27" s="93">
        <v>148</v>
      </c>
      <c r="Q27" s="97"/>
      <c r="R27" s="97"/>
      <c r="S27" s="97"/>
      <c r="T27" s="9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2"/>
      <c r="B28" s="104"/>
      <c r="C28" s="108" t="s">
        <v>147</v>
      </c>
      <c r="D28" s="109"/>
      <c r="E28" s="109" t="s">
        <v>171</v>
      </c>
      <c r="F28" s="110"/>
      <c r="G28" s="95"/>
      <c r="H28" s="96"/>
      <c r="I28" s="95"/>
      <c r="J28" s="98"/>
      <c r="K28" s="98"/>
      <c r="L28" s="96"/>
      <c r="M28" s="95"/>
      <c r="N28" s="98"/>
      <c r="O28" s="96"/>
      <c r="P28" s="95"/>
      <c r="Q28" s="98"/>
      <c r="R28" s="98"/>
      <c r="S28" s="98"/>
      <c r="T28" s="10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01">
        <v>3</v>
      </c>
      <c r="B29" s="103">
        <v>3</v>
      </c>
      <c r="C29" s="105" t="s">
        <v>141</v>
      </c>
      <c r="D29" s="106"/>
      <c r="E29" s="106" t="s">
        <v>172</v>
      </c>
      <c r="F29" s="107"/>
      <c r="G29" s="93">
        <v>6</v>
      </c>
      <c r="H29" s="94"/>
      <c r="I29" s="93" t="s">
        <v>178</v>
      </c>
      <c r="J29" s="97"/>
      <c r="K29" s="97"/>
      <c r="L29" s="94"/>
      <c r="M29" s="93">
        <v>521543109</v>
      </c>
      <c r="N29" s="97"/>
      <c r="O29" s="94"/>
      <c r="P29" s="93">
        <v>151</v>
      </c>
      <c r="Q29" s="97"/>
      <c r="R29" s="97"/>
      <c r="S29" s="97"/>
      <c r="T29" s="9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2"/>
      <c r="B30" s="104"/>
      <c r="C30" s="108" t="s">
        <v>143</v>
      </c>
      <c r="D30" s="109"/>
      <c r="E30" s="109" t="s">
        <v>173</v>
      </c>
      <c r="F30" s="110"/>
      <c r="G30" s="95"/>
      <c r="H30" s="96"/>
      <c r="I30" s="95"/>
      <c r="J30" s="98"/>
      <c r="K30" s="98"/>
      <c r="L30" s="96"/>
      <c r="M30" s="95"/>
      <c r="N30" s="98"/>
      <c r="O30" s="96"/>
      <c r="P30" s="95"/>
      <c r="Q30" s="98"/>
      <c r="R30" s="98"/>
      <c r="S30" s="98"/>
      <c r="T30" s="10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01">
        <v>4</v>
      </c>
      <c r="B31" s="103">
        <v>4</v>
      </c>
      <c r="C31" s="105" t="s">
        <v>174</v>
      </c>
      <c r="D31" s="106"/>
      <c r="E31" s="106" t="s">
        <v>175</v>
      </c>
      <c r="F31" s="107"/>
      <c r="G31" s="93">
        <v>6</v>
      </c>
      <c r="H31" s="94"/>
      <c r="I31" s="93" t="s">
        <v>178</v>
      </c>
      <c r="J31" s="97"/>
      <c r="K31" s="97"/>
      <c r="L31" s="94"/>
      <c r="M31" s="93">
        <v>522764695</v>
      </c>
      <c r="N31" s="97"/>
      <c r="O31" s="94"/>
      <c r="P31" s="93">
        <v>152</v>
      </c>
      <c r="Q31" s="97"/>
      <c r="R31" s="97"/>
      <c r="S31" s="97"/>
      <c r="T31" s="9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2"/>
      <c r="B32" s="104"/>
      <c r="C32" s="108" t="s">
        <v>176</v>
      </c>
      <c r="D32" s="109"/>
      <c r="E32" s="109" t="s">
        <v>177</v>
      </c>
      <c r="F32" s="110"/>
      <c r="G32" s="95"/>
      <c r="H32" s="96"/>
      <c r="I32" s="95"/>
      <c r="J32" s="98"/>
      <c r="K32" s="98"/>
      <c r="L32" s="96"/>
      <c r="M32" s="95"/>
      <c r="N32" s="98"/>
      <c r="O32" s="96"/>
      <c r="P32" s="95"/>
      <c r="Q32" s="98"/>
      <c r="R32" s="98"/>
      <c r="S32" s="98"/>
      <c r="T32" s="100"/>
      <c r="U32" s="1"/>
      <c r="V32" s="1"/>
      <c r="W32" s="1"/>
      <c r="X32" s="1"/>
      <c r="Y32" s="115" t="s">
        <v>129</v>
      </c>
      <c r="Z32" s="91"/>
      <c r="AA32" s="91"/>
      <c r="AB32" s="91"/>
      <c r="AC32" s="91"/>
      <c r="AD32" s="91"/>
      <c r="AE32" s="91"/>
      <c r="AF32" s="91"/>
      <c r="AG32" s="11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01">
        <v>5</v>
      </c>
      <c r="B33" s="103">
        <v>5</v>
      </c>
      <c r="C33" s="105" t="s">
        <v>179</v>
      </c>
      <c r="D33" s="106"/>
      <c r="E33" s="106" t="s">
        <v>180</v>
      </c>
      <c r="F33" s="107"/>
      <c r="G33" s="93">
        <v>6</v>
      </c>
      <c r="H33" s="94"/>
      <c r="I33" s="93" t="s">
        <v>178</v>
      </c>
      <c r="J33" s="97"/>
      <c r="K33" s="97"/>
      <c r="L33" s="94"/>
      <c r="M33" s="93">
        <v>524167708</v>
      </c>
      <c r="N33" s="97"/>
      <c r="O33" s="94"/>
      <c r="P33" s="93">
        <v>150</v>
      </c>
      <c r="Q33" s="97"/>
      <c r="R33" s="97"/>
      <c r="S33" s="97"/>
      <c r="T33" s="99"/>
      <c r="U33" s="1"/>
      <c r="V33" s="1"/>
      <c r="W33" s="1"/>
      <c r="X33" s="1"/>
      <c r="Y33" s="117">
        <v>1</v>
      </c>
      <c r="Z33" s="97"/>
      <c r="AA33" s="97"/>
      <c r="AB33" s="97"/>
      <c r="AC33" s="97"/>
      <c r="AD33" s="97"/>
      <c r="AE33" s="97"/>
      <c r="AF33" s="97"/>
      <c r="AG33" s="99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2"/>
      <c r="B34" s="104"/>
      <c r="C34" s="108" t="s">
        <v>181</v>
      </c>
      <c r="D34" s="109"/>
      <c r="E34" s="109" t="s">
        <v>182</v>
      </c>
      <c r="F34" s="110"/>
      <c r="G34" s="95"/>
      <c r="H34" s="96"/>
      <c r="I34" s="95"/>
      <c r="J34" s="98"/>
      <c r="K34" s="98"/>
      <c r="L34" s="96"/>
      <c r="M34" s="95"/>
      <c r="N34" s="98"/>
      <c r="O34" s="96"/>
      <c r="P34" s="95"/>
      <c r="Q34" s="98"/>
      <c r="R34" s="98"/>
      <c r="S34" s="98"/>
      <c r="T34" s="100"/>
      <c r="U34" s="1"/>
      <c r="V34" s="1"/>
      <c r="W34" s="1"/>
      <c r="X34" s="1"/>
      <c r="Y34" s="118"/>
      <c r="Z34" s="119"/>
      <c r="AA34" s="119"/>
      <c r="AB34" s="119"/>
      <c r="AC34" s="119"/>
      <c r="AD34" s="119"/>
      <c r="AE34" s="119"/>
      <c r="AF34" s="119"/>
      <c r="AG34" s="120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01">
        <v>6</v>
      </c>
      <c r="B35" s="103">
        <v>6</v>
      </c>
      <c r="C35" s="105" t="s">
        <v>183</v>
      </c>
      <c r="D35" s="106"/>
      <c r="E35" s="106" t="s">
        <v>184</v>
      </c>
      <c r="F35" s="107"/>
      <c r="G35" s="93">
        <v>5</v>
      </c>
      <c r="H35" s="94"/>
      <c r="I35" s="93" t="s">
        <v>178</v>
      </c>
      <c r="J35" s="97"/>
      <c r="K35" s="97"/>
      <c r="L35" s="94"/>
      <c r="M35" s="93">
        <v>522952412</v>
      </c>
      <c r="N35" s="97"/>
      <c r="O35" s="94"/>
      <c r="P35" s="93">
        <v>148</v>
      </c>
      <c r="Q35" s="97"/>
      <c r="R35" s="97"/>
      <c r="S35" s="97"/>
      <c r="T35" s="9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2"/>
      <c r="B36" s="104"/>
      <c r="C36" s="108" t="s">
        <v>185</v>
      </c>
      <c r="D36" s="109"/>
      <c r="E36" s="109" t="s">
        <v>186</v>
      </c>
      <c r="F36" s="110"/>
      <c r="G36" s="95"/>
      <c r="H36" s="96"/>
      <c r="I36" s="95"/>
      <c r="J36" s="98"/>
      <c r="K36" s="98"/>
      <c r="L36" s="96"/>
      <c r="M36" s="95"/>
      <c r="N36" s="98"/>
      <c r="O36" s="96"/>
      <c r="P36" s="95"/>
      <c r="Q36" s="98"/>
      <c r="R36" s="98"/>
      <c r="S36" s="98"/>
      <c r="T36" s="10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01">
        <v>7</v>
      </c>
      <c r="B37" s="103">
        <v>7</v>
      </c>
      <c r="C37" s="105" t="s">
        <v>187</v>
      </c>
      <c r="D37" s="106"/>
      <c r="E37" s="106" t="s">
        <v>188</v>
      </c>
      <c r="F37" s="107"/>
      <c r="G37" s="93">
        <v>5</v>
      </c>
      <c r="H37" s="94"/>
      <c r="I37" s="93" t="s">
        <v>178</v>
      </c>
      <c r="J37" s="97"/>
      <c r="K37" s="97"/>
      <c r="L37" s="94"/>
      <c r="M37" s="93">
        <v>524167715</v>
      </c>
      <c r="N37" s="97"/>
      <c r="O37" s="94"/>
      <c r="P37" s="93">
        <v>147</v>
      </c>
      <c r="Q37" s="97"/>
      <c r="R37" s="97"/>
      <c r="S37" s="97"/>
      <c r="T37" s="9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2"/>
      <c r="B38" s="104"/>
      <c r="C38" s="108" t="s">
        <v>189</v>
      </c>
      <c r="D38" s="109"/>
      <c r="E38" s="109" t="s">
        <v>190</v>
      </c>
      <c r="F38" s="110"/>
      <c r="G38" s="95"/>
      <c r="H38" s="96"/>
      <c r="I38" s="95"/>
      <c r="J38" s="98"/>
      <c r="K38" s="98"/>
      <c r="L38" s="96"/>
      <c r="M38" s="95"/>
      <c r="N38" s="98"/>
      <c r="O38" s="96"/>
      <c r="P38" s="95"/>
      <c r="Q38" s="98"/>
      <c r="R38" s="98"/>
      <c r="S38" s="98"/>
      <c r="T38" s="10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01">
        <v>8</v>
      </c>
      <c r="B39" s="103">
        <v>8</v>
      </c>
      <c r="C39" s="105" t="s">
        <v>174</v>
      </c>
      <c r="D39" s="106"/>
      <c r="E39" s="106" t="s">
        <v>191</v>
      </c>
      <c r="F39" s="107"/>
      <c r="G39" s="93">
        <v>4</v>
      </c>
      <c r="H39" s="94"/>
      <c r="I39" s="93" t="s">
        <v>178</v>
      </c>
      <c r="J39" s="97"/>
      <c r="K39" s="97"/>
      <c r="L39" s="94"/>
      <c r="M39" s="93">
        <v>522764718</v>
      </c>
      <c r="N39" s="97"/>
      <c r="O39" s="94"/>
      <c r="P39" s="93">
        <v>141</v>
      </c>
      <c r="Q39" s="97"/>
      <c r="R39" s="97"/>
      <c r="S39" s="97"/>
      <c r="T39" s="9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2"/>
      <c r="B40" s="104"/>
      <c r="C40" s="108" t="s">
        <v>192</v>
      </c>
      <c r="D40" s="109"/>
      <c r="E40" s="109" t="s">
        <v>193</v>
      </c>
      <c r="F40" s="110"/>
      <c r="G40" s="95"/>
      <c r="H40" s="96"/>
      <c r="I40" s="95"/>
      <c r="J40" s="98"/>
      <c r="K40" s="98"/>
      <c r="L40" s="96"/>
      <c r="M40" s="95"/>
      <c r="N40" s="98"/>
      <c r="O40" s="96"/>
      <c r="P40" s="95"/>
      <c r="Q40" s="98"/>
      <c r="R40" s="98"/>
      <c r="S40" s="98"/>
      <c r="T40" s="10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01">
        <v>9</v>
      </c>
      <c r="B41" s="103">
        <v>9</v>
      </c>
      <c r="C41" s="105" t="s">
        <v>194</v>
      </c>
      <c r="D41" s="106"/>
      <c r="E41" s="106" t="s">
        <v>195</v>
      </c>
      <c r="F41" s="107"/>
      <c r="G41" s="93">
        <v>4</v>
      </c>
      <c r="H41" s="94"/>
      <c r="I41" s="93" t="s">
        <v>178</v>
      </c>
      <c r="J41" s="97"/>
      <c r="K41" s="97"/>
      <c r="L41" s="94"/>
      <c r="M41" s="93">
        <v>523693888</v>
      </c>
      <c r="N41" s="97"/>
      <c r="O41" s="94"/>
      <c r="P41" s="93">
        <v>143</v>
      </c>
      <c r="Q41" s="97"/>
      <c r="R41" s="97"/>
      <c r="S41" s="97"/>
      <c r="T41" s="9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2"/>
      <c r="B42" s="104"/>
      <c r="C42" s="108" t="s">
        <v>196</v>
      </c>
      <c r="D42" s="109"/>
      <c r="E42" s="109" t="s">
        <v>197</v>
      </c>
      <c r="F42" s="110"/>
      <c r="G42" s="95"/>
      <c r="H42" s="96"/>
      <c r="I42" s="95"/>
      <c r="J42" s="98"/>
      <c r="K42" s="98"/>
      <c r="L42" s="96"/>
      <c r="M42" s="95"/>
      <c r="N42" s="98"/>
      <c r="O42" s="96"/>
      <c r="P42" s="95"/>
      <c r="Q42" s="98"/>
      <c r="R42" s="98"/>
      <c r="S42" s="98"/>
      <c r="T42" s="10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01">
        <v>10</v>
      </c>
      <c r="B43" s="103">
        <v>10</v>
      </c>
      <c r="C43" s="105" t="s">
        <v>198</v>
      </c>
      <c r="D43" s="106"/>
      <c r="E43" s="106" t="s">
        <v>199</v>
      </c>
      <c r="F43" s="107"/>
      <c r="G43" s="93">
        <v>6</v>
      </c>
      <c r="H43" s="94"/>
      <c r="I43" s="93" t="s">
        <v>178</v>
      </c>
      <c r="J43" s="97"/>
      <c r="K43" s="97"/>
      <c r="L43" s="94"/>
      <c r="M43" s="93">
        <v>520813845</v>
      </c>
      <c r="N43" s="97"/>
      <c r="O43" s="94"/>
      <c r="P43" s="93">
        <v>157</v>
      </c>
      <c r="Q43" s="97"/>
      <c r="R43" s="97"/>
      <c r="S43" s="97"/>
      <c r="T43" s="9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2"/>
      <c r="B44" s="104"/>
      <c r="C44" s="108" t="s">
        <v>200</v>
      </c>
      <c r="D44" s="109"/>
      <c r="E44" s="109" t="s">
        <v>201</v>
      </c>
      <c r="F44" s="110"/>
      <c r="G44" s="95"/>
      <c r="H44" s="96"/>
      <c r="I44" s="95"/>
      <c r="J44" s="98"/>
      <c r="K44" s="98"/>
      <c r="L44" s="96"/>
      <c r="M44" s="95"/>
      <c r="N44" s="98"/>
      <c r="O44" s="96"/>
      <c r="P44" s="95"/>
      <c r="Q44" s="98"/>
      <c r="R44" s="98"/>
      <c r="S44" s="98"/>
      <c r="T44" s="10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01">
        <v>11</v>
      </c>
      <c r="B45" s="103">
        <v>11</v>
      </c>
      <c r="C45" s="105" t="s">
        <v>202</v>
      </c>
      <c r="D45" s="106"/>
      <c r="E45" s="106" t="s">
        <v>203</v>
      </c>
      <c r="F45" s="107"/>
      <c r="G45" s="93">
        <v>3</v>
      </c>
      <c r="H45" s="94"/>
      <c r="I45" s="93" t="s">
        <v>178</v>
      </c>
      <c r="J45" s="97"/>
      <c r="K45" s="97"/>
      <c r="L45" s="94"/>
      <c r="M45" s="93">
        <v>522912638</v>
      </c>
      <c r="N45" s="97"/>
      <c r="O45" s="94"/>
      <c r="P45" s="93">
        <v>135</v>
      </c>
      <c r="Q45" s="97"/>
      <c r="R45" s="97"/>
      <c r="S45" s="97"/>
      <c r="T45" s="9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2"/>
      <c r="B46" s="104"/>
      <c r="C46" s="108" t="s">
        <v>204</v>
      </c>
      <c r="D46" s="109"/>
      <c r="E46" s="109" t="s">
        <v>205</v>
      </c>
      <c r="F46" s="110"/>
      <c r="G46" s="95"/>
      <c r="H46" s="96"/>
      <c r="I46" s="95"/>
      <c r="J46" s="98"/>
      <c r="K46" s="98"/>
      <c r="L46" s="96"/>
      <c r="M46" s="95"/>
      <c r="N46" s="98"/>
      <c r="O46" s="96"/>
      <c r="P46" s="95"/>
      <c r="Q46" s="98"/>
      <c r="R46" s="98"/>
      <c r="S46" s="98"/>
      <c r="T46" s="10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01">
        <v>12</v>
      </c>
      <c r="B47" s="103">
        <v>12</v>
      </c>
      <c r="C47" s="105" t="s">
        <v>206</v>
      </c>
      <c r="D47" s="106"/>
      <c r="E47" s="106" t="s">
        <v>207</v>
      </c>
      <c r="F47" s="107"/>
      <c r="G47" s="93">
        <v>2</v>
      </c>
      <c r="H47" s="94"/>
      <c r="I47" s="93" t="s">
        <v>208</v>
      </c>
      <c r="J47" s="97"/>
      <c r="K47" s="97"/>
      <c r="L47" s="94"/>
      <c r="M47" s="93">
        <v>524193394</v>
      </c>
      <c r="N47" s="97"/>
      <c r="O47" s="94"/>
      <c r="P47" s="93">
        <v>127</v>
      </c>
      <c r="Q47" s="97"/>
      <c r="R47" s="97"/>
      <c r="S47" s="97"/>
      <c r="T47" s="9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3"/>
      <c r="B48" s="174"/>
      <c r="C48" s="175" t="s">
        <v>209</v>
      </c>
      <c r="D48" s="176"/>
      <c r="E48" s="176" t="s">
        <v>210</v>
      </c>
      <c r="F48" s="177"/>
      <c r="G48" s="158"/>
      <c r="H48" s="172"/>
      <c r="I48" s="158"/>
      <c r="J48" s="119"/>
      <c r="K48" s="119"/>
      <c r="L48" s="172"/>
      <c r="M48" s="158"/>
      <c r="N48" s="119"/>
      <c r="O48" s="172"/>
      <c r="P48" s="158"/>
      <c r="Q48" s="119"/>
      <c r="R48" s="119"/>
      <c r="S48" s="119"/>
      <c r="T48" s="12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178">
        <v>13</v>
      </c>
      <c r="B49" s="64"/>
      <c r="C49" s="66"/>
      <c r="D49" s="67"/>
      <c r="E49" s="67"/>
      <c r="F49" s="68"/>
      <c r="G49" s="72"/>
      <c r="H49" s="73"/>
      <c r="I49" s="72"/>
      <c r="J49" s="76"/>
      <c r="K49" s="76"/>
      <c r="L49" s="73"/>
      <c r="M49" s="72"/>
      <c r="N49" s="76"/>
      <c r="O49" s="73"/>
      <c r="P49" s="72"/>
      <c r="Q49" s="76"/>
      <c r="R49" s="76"/>
      <c r="S49" s="76"/>
      <c r="T49" s="8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62"/>
      <c r="B50" s="81"/>
      <c r="C50" s="82"/>
      <c r="D50" s="83"/>
      <c r="E50" s="83"/>
      <c r="F50" s="84"/>
      <c r="G50" s="74"/>
      <c r="H50" s="75"/>
      <c r="I50" s="74"/>
      <c r="J50" s="77"/>
      <c r="K50" s="77"/>
      <c r="L50" s="75"/>
      <c r="M50" s="74"/>
      <c r="N50" s="77"/>
      <c r="O50" s="75"/>
      <c r="P50" s="74"/>
      <c r="Q50" s="77"/>
      <c r="R50" s="77"/>
      <c r="S50" s="77"/>
      <c r="T50" s="16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62">
        <v>14</v>
      </c>
      <c r="B51" s="64"/>
      <c r="C51" s="66"/>
      <c r="D51" s="67"/>
      <c r="E51" s="67"/>
      <c r="F51" s="68"/>
      <c r="G51" s="72"/>
      <c r="H51" s="73"/>
      <c r="I51" s="72"/>
      <c r="J51" s="76"/>
      <c r="K51" s="76"/>
      <c r="L51" s="73"/>
      <c r="M51" s="72"/>
      <c r="N51" s="76"/>
      <c r="O51" s="73"/>
      <c r="P51" s="72"/>
      <c r="Q51" s="76"/>
      <c r="R51" s="76"/>
      <c r="S51" s="76"/>
      <c r="T51" s="8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63"/>
      <c r="B52" s="65"/>
      <c r="C52" s="69"/>
      <c r="D52" s="70"/>
      <c r="E52" s="70"/>
      <c r="F52" s="71"/>
      <c r="G52" s="85"/>
      <c r="H52" s="86"/>
      <c r="I52" s="85"/>
      <c r="J52" s="87"/>
      <c r="K52" s="87"/>
      <c r="L52" s="86"/>
      <c r="M52" s="85"/>
      <c r="N52" s="87"/>
      <c r="O52" s="86"/>
      <c r="P52" s="85"/>
      <c r="Q52" s="87"/>
      <c r="R52" s="87"/>
      <c r="S52" s="87"/>
      <c r="T52" s="89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62" t="s">
        <v>102</v>
      </c>
      <c r="B54" s="163"/>
      <c r="C54" s="163"/>
      <c r="D54" s="163"/>
      <c r="E54" s="163"/>
      <c r="F54" s="163"/>
      <c r="G54" s="163"/>
      <c r="H54" s="163"/>
      <c r="I54" s="163"/>
      <c r="J54" s="163"/>
      <c r="K54" s="163"/>
      <c r="L54" s="163"/>
      <c r="M54" s="163"/>
      <c r="N54" s="163"/>
      <c r="O54" s="163"/>
      <c r="P54" s="163"/>
      <c r="Q54" s="163"/>
      <c r="R54" s="163"/>
      <c r="S54" s="163"/>
      <c r="T54" s="164"/>
      <c r="U54" s="2"/>
      <c r="V54" s="149" t="s">
        <v>120</v>
      </c>
      <c r="W54" s="150"/>
      <c r="X54" s="150"/>
      <c r="Y54" s="150"/>
      <c r="Z54" s="150"/>
      <c r="AA54" s="150"/>
      <c r="AB54" s="150"/>
      <c r="AC54" s="150"/>
      <c r="AD54" s="150"/>
      <c r="AE54" s="150"/>
      <c r="AF54" s="151"/>
      <c r="AG54" s="152"/>
      <c r="AH54" s="152"/>
      <c r="AI54" s="152"/>
      <c r="AJ54" s="152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65" t="s">
        <v>211</v>
      </c>
      <c r="B55" s="166"/>
      <c r="C55" s="166"/>
      <c r="D55" s="166"/>
      <c r="E55" s="166"/>
      <c r="F55" s="166"/>
      <c r="G55" s="166"/>
      <c r="H55" s="166"/>
      <c r="I55" s="166"/>
      <c r="J55" s="166"/>
      <c r="K55" s="166"/>
      <c r="L55" s="166"/>
      <c r="M55" s="166"/>
      <c r="N55" s="166"/>
      <c r="O55" s="166"/>
      <c r="P55" s="166"/>
      <c r="Q55" s="166"/>
      <c r="R55" s="166"/>
      <c r="S55" s="166"/>
      <c r="T55" s="167"/>
      <c r="U55" s="2"/>
      <c r="V55" s="53">
        <f>LEN(A55)</f>
        <v>120</v>
      </c>
      <c r="W55" s="54"/>
      <c r="X55" s="54"/>
      <c r="Y55" s="54"/>
      <c r="Z55" s="54"/>
      <c r="AA55" s="54"/>
      <c r="AB55" s="54"/>
      <c r="AC55" s="54"/>
      <c r="AD55" s="54"/>
      <c r="AE55" s="54"/>
      <c r="AF55" s="55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3:I3"/>
    <mergeCell ref="C2:I2"/>
    <mergeCell ref="C4:I4"/>
    <mergeCell ref="P3:AD3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5:I5"/>
    <mergeCell ref="A9:B10"/>
    <mergeCell ref="A6:B8"/>
    <mergeCell ref="A21:B22"/>
    <mergeCell ref="A4:B4"/>
    <mergeCell ref="A5:B5"/>
    <mergeCell ref="W7:AJ7"/>
    <mergeCell ref="R11:U11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J5:O5"/>
    <mergeCell ref="M6:O6"/>
    <mergeCell ref="M7:O8"/>
    <mergeCell ref="I27:L28"/>
    <mergeCell ref="M25:O26"/>
    <mergeCell ref="P25:T26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I39:L40"/>
    <mergeCell ref="E13:F13"/>
    <mergeCell ref="E6:F6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G27:H28"/>
    <mergeCell ref="W11:AJ11"/>
    <mergeCell ref="C15:D15"/>
    <mergeCell ref="E15:F15"/>
    <mergeCell ref="C16:D16"/>
    <mergeCell ref="C17:O18"/>
    <mergeCell ref="C19:O20"/>
    <mergeCell ref="G23:H24"/>
    <mergeCell ref="I23:L24"/>
    <mergeCell ref="A29:A30"/>
    <mergeCell ref="B29:B30"/>
    <mergeCell ref="C29:D29"/>
    <mergeCell ref="E29:F29"/>
    <mergeCell ref="E16:F16"/>
    <mergeCell ref="A27:A28"/>
    <mergeCell ref="B27:B28"/>
    <mergeCell ref="B23:B24"/>
    <mergeCell ref="C35:D35"/>
    <mergeCell ref="E35:F35"/>
    <mergeCell ref="C33:D33"/>
    <mergeCell ref="C27:D27"/>
    <mergeCell ref="E27:F27"/>
    <mergeCell ref="B25:B26"/>
    <mergeCell ref="A25:A26"/>
    <mergeCell ref="G25:H26"/>
    <mergeCell ref="I25:L26"/>
    <mergeCell ref="A35:A36"/>
    <mergeCell ref="B35:B36"/>
    <mergeCell ref="G35:H36"/>
    <mergeCell ref="I35:L36"/>
    <mergeCell ref="A33:A34"/>
    <mergeCell ref="B33:B34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47:D47"/>
    <mergeCell ref="E47:F47"/>
    <mergeCell ref="C48:D48"/>
    <mergeCell ref="E48:F48"/>
    <mergeCell ref="M49:O50"/>
    <mergeCell ref="A49:A50"/>
    <mergeCell ref="C36:D36"/>
    <mergeCell ref="E36:F36"/>
    <mergeCell ref="C37:D37"/>
    <mergeCell ref="E37:F37"/>
    <mergeCell ref="M35:O3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P49:T50"/>
    <mergeCell ref="A54:T54"/>
    <mergeCell ref="C24:D24"/>
    <mergeCell ref="E24:F24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AL7:AR7"/>
    <mergeCell ref="P8:AJ8"/>
    <mergeCell ref="AK8:AN8"/>
    <mergeCell ref="AP8:AS8"/>
    <mergeCell ref="P2:AD2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A3:B3"/>
    <mergeCell ref="Y32:AG32"/>
    <mergeCell ref="Y33:AG34"/>
    <mergeCell ref="W15:AJ15"/>
    <mergeCell ref="P16:AJ16"/>
    <mergeCell ref="P23:T24"/>
    <mergeCell ref="R7:U7"/>
    <mergeCell ref="C6:D6"/>
    <mergeCell ref="C7:D7"/>
    <mergeCell ref="E7:F7"/>
    <mergeCell ref="C8:D8"/>
    <mergeCell ref="AT7:AT8"/>
    <mergeCell ref="AT9:AT10"/>
    <mergeCell ref="AT11:AT12"/>
    <mergeCell ref="AT15:AT16"/>
    <mergeCell ref="AT13:AT14"/>
    <mergeCell ref="B49:B50"/>
    <mergeCell ref="C49:D49"/>
    <mergeCell ref="E49:F49"/>
    <mergeCell ref="C50:D50"/>
    <mergeCell ref="E50:F50"/>
    <mergeCell ref="E8:F8"/>
    <mergeCell ref="C9:D9"/>
    <mergeCell ref="P12:AJ12"/>
    <mergeCell ref="AK12:AN12"/>
    <mergeCell ref="C12:D12"/>
    <mergeCell ref="E12:F12"/>
    <mergeCell ref="C13:D13"/>
    <mergeCell ref="C25:D25"/>
    <mergeCell ref="E25:F25"/>
    <mergeCell ref="C31:D31"/>
    <mergeCell ref="E31:F31"/>
    <mergeCell ref="C32:D32"/>
    <mergeCell ref="P31:T32"/>
    <mergeCell ref="P39:T40"/>
    <mergeCell ref="V55:AF55"/>
    <mergeCell ref="AL15:AR15"/>
    <mergeCell ref="AK16:AN16"/>
    <mergeCell ref="AP16:AS16"/>
    <mergeCell ref="AL11:AR11"/>
    <mergeCell ref="A51:A52"/>
    <mergeCell ref="B51:B52"/>
    <mergeCell ref="C51:D51"/>
    <mergeCell ref="E51:F51"/>
    <mergeCell ref="C52:D52"/>
    <mergeCell ref="E52:F52"/>
    <mergeCell ref="G49:H50"/>
    <mergeCell ref="I49:L50"/>
    <mergeCell ref="G51:H52"/>
    <mergeCell ref="I51:L52"/>
    <mergeCell ref="M51:O52"/>
    <mergeCell ref="P51:T52"/>
    <mergeCell ref="A55:T55"/>
    <mergeCell ref="P41:T42"/>
    <mergeCell ref="G47:H48"/>
    <mergeCell ref="I47:L48"/>
    <mergeCell ref="M47:O48"/>
    <mergeCell ref="A47:A48"/>
    <mergeCell ref="B47:B48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33" t="s">
        <v>12</v>
      </c>
      <c r="B1" s="233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233"/>
      <c r="B2" s="233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34" t="s">
        <v>19</v>
      </c>
      <c r="B4" s="235"/>
      <c r="C4" s="235"/>
      <c r="D4" s="235"/>
      <c r="E4" s="235"/>
      <c r="F4" s="235"/>
      <c r="G4" s="236"/>
      <c r="H4" s="5" t="s">
        <v>20</v>
      </c>
      <c r="I4" s="5" t="s">
        <v>21</v>
      </c>
      <c r="J4" s="237" t="s">
        <v>70</v>
      </c>
      <c r="K4" s="235"/>
      <c r="L4" s="235"/>
      <c r="M4" s="235"/>
      <c r="N4" s="235"/>
      <c r="O4" s="235"/>
      <c r="P4" s="235"/>
      <c r="Q4" s="236"/>
    </row>
    <row r="5" spans="1:41" ht="72" customHeight="1" thickBot="1">
      <c r="A5" s="238"/>
      <c r="B5" s="239"/>
      <c r="C5" s="239"/>
      <c r="D5" s="239"/>
      <c r="E5" s="239"/>
      <c r="F5" s="239"/>
      <c r="G5" s="240"/>
      <c r="H5" s="9" t="str">
        <f>IF(入力!J3="","",入力!J3)</f>
        <v>男子</v>
      </c>
      <c r="I5" s="9">
        <f>入力!Y25</f>
        <v>11</v>
      </c>
      <c r="J5" s="241"/>
      <c r="K5" s="242"/>
      <c r="L5" s="242"/>
      <c r="M5" s="242"/>
      <c r="N5" s="242"/>
      <c r="O5" s="242"/>
      <c r="P5" s="242"/>
      <c r="Q5" s="243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12003</v>
      </c>
      <c r="B7" s="13" t="str">
        <f>IF(入力!C3="","",入力!C3)</f>
        <v>飯山満南バレーボールクラブ</v>
      </c>
      <c r="C7" s="13" t="str">
        <f>IF(入力!C2="","",入力!C2)</f>
        <v>ハサマミナミバレーボールクラブ</v>
      </c>
      <c r="D7" s="13" t="str">
        <f>IF(入力!AE3="","",入力!AE3)</f>
        <v>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東葉高速鉄道</v>
      </c>
      <c r="S7" s="13" t="str">
        <f>IF(入力!AE5="","",入力!AE5)</f>
        <v>飯山満</v>
      </c>
      <c r="T7" s="13"/>
      <c r="U7" s="13">
        <f>IF(入力!C4="","",入力!C4)</f>
        <v>430895125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池田</v>
      </c>
      <c r="D16" s="13" t="str">
        <f>IF(入力!E8="","",入力!E8)</f>
        <v>和弘</v>
      </c>
      <c r="E16" s="13" t="str">
        <f>IF(入力!C7="","",入力!C7)</f>
        <v>イケダ</v>
      </c>
      <c r="F16" s="13" t="str">
        <f>IF(入力!E7="","",入力!E7)</f>
        <v>カズヒロ</v>
      </c>
      <c r="G16" s="13">
        <f>IF(入力!G7="","",入力!G7)</f>
        <v>514693044</v>
      </c>
      <c r="H16" s="13" t="str">
        <f>IF(入力!J7="","",入力!J7)</f>
        <v/>
      </c>
      <c r="I16" s="13">
        <f>IF(入力!M7="","",入力!M7)</f>
        <v>401346</v>
      </c>
      <c r="J16" s="13"/>
      <c r="K16" s="13"/>
      <c r="L16" s="13">
        <f>IF(入力!AT7="","",入力!AT7)</f>
        <v>71</v>
      </c>
      <c r="M16" s="13"/>
      <c r="N16" s="13"/>
      <c r="O16" s="13"/>
      <c r="P16" s="13"/>
      <c r="Q16" s="13"/>
      <c r="R16" s="13" t="str">
        <f>IF(入力!R7="","",入力!R7)</f>
        <v>274</v>
      </c>
      <c r="S16" s="13" t="str">
        <f>IF(入力!W7="","",入力!W7)</f>
        <v>0816</v>
      </c>
      <c r="T16" s="13" t="str">
        <f>IF(入力!P8="","",入力!P8)</f>
        <v>船橋市芝山1-49-5</v>
      </c>
      <c r="U16" s="13" t="str">
        <f>IF(入力!AL7="","",入力!AL7)</f>
        <v>090</v>
      </c>
      <c r="V16" s="13" t="str">
        <f>IF(入力!AK8="","",入力!AK8)</f>
        <v>4951</v>
      </c>
      <c r="W16" s="13" t="str">
        <f>IF(入力!AP8="","",入力!AP8)</f>
        <v>5402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熊谷</v>
      </c>
      <c r="D17" s="13" t="str">
        <f>IF(入力!E10="","",入力!E10)</f>
        <v>麗子</v>
      </c>
      <c r="E17" s="13" t="str">
        <f>IF(入力!C9="","",入力!C9)</f>
        <v>クマガイ</v>
      </c>
      <c r="F17" s="13" t="str">
        <f>IF(入力!E9="","",入力!E9)</f>
        <v>レイコ</v>
      </c>
      <c r="G17" s="13">
        <f>IF(入力!G9="","",入力!G9)</f>
        <v>524141302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47</v>
      </c>
      <c r="M17" s="13"/>
      <c r="N17" s="13"/>
      <c r="O17" s="13"/>
      <c r="P17" s="13"/>
      <c r="Q17" s="13"/>
      <c r="R17" s="13" t="str">
        <f>IF(入力!R9="","",入力!R9)</f>
        <v>274</v>
      </c>
      <c r="S17" s="13" t="str">
        <f>IF(入力!W9="","",入力!W9)</f>
        <v>0822</v>
      </c>
      <c r="T17" s="13" t="str">
        <f>IF(入力!P10="","",入力!P10)</f>
        <v>船橋市飯山満町2-494-56</v>
      </c>
      <c r="U17" s="13" t="str">
        <f>IF(入力!AL9="","",入力!AL9)</f>
        <v>090</v>
      </c>
      <c r="V17" s="13" t="str">
        <f>IF(入力!AK10="","",入力!AK10)</f>
        <v>3914</v>
      </c>
      <c r="W17" s="13" t="str">
        <f>IF(入力!AP10="","",入力!AP10)</f>
        <v>6214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金城</v>
      </c>
      <c r="D20" s="13" t="str">
        <f>IF(入力!E12="","",入力!E12)</f>
        <v>沙織</v>
      </c>
      <c r="E20" s="13" t="str">
        <f>IF(入力!C11="","",入力!C11)</f>
        <v>キンジョウ</v>
      </c>
      <c r="F20" s="13" t="str">
        <f>IF(入力!E11="","",入力!E11)</f>
        <v>サオリ</v>
      </c>
      <c r="G20" s="13">
        <f>IF(入力!G11="","",入力!G11)</f>
        <v>523064435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42</v>
      </c>
      <c r="M20" s="13"/>
      <c r="N20" s="13"/>
      <c r="O20" s="13"/>
      <c r="P20" s="13"/>
      <c r="Q20" s="13"/>
      <c r="R20" s="13" t="str">
        <f>IF(入力!R11="","",入力!R11)</f>
        <v>274</v>
      </c>
      <c r="S20" s="13" t="str">
        <f>IF(入力!W11="","",入力!W11)</f>
        <v>0822</v>
      </c>
      <c r="T20" s="13" t="str">
        <f>IF(入力!P12="","",入力!P12)</f>
        <v>船橋市飯山満町2-493-13-101</v>
      </c>
      <c r="U20" s="13" t="str">
        <f>IF(入力!AL11="","",入力!AL11)</f>
        <v>090</v>
      </c>
      <c r="V20" s="13" t="str">
        <f>IF(入力!AK12="","",入力!AK12)</f>
        <v>4090</v>
      </c>
      <c r="W20" s="13" t="str">
        <f>IF(入力!AP12="","",入力!AP12)</f>
        <v>2328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池田</v>
      </c>
      <c r="D22" s="13" t="str">
        <f>IF(入力!E16="","",入力!E16)</f>
        <v>和弘</v>
      </c>
      <c r="E22" s="13" t="str">
        <f>IF(入力!C15="","",入力!C15)</f>
        <v>イケダ</v>
      </c>
      <c r="F22" s="13" t="str">
        <f>IF(入力!E15="","",入力!E15)</f>
        <v>カズヒロ</v>
      </c>
      <c r="G22" s="13"/>
      <c r="H22" s="13"/>
      <c r="I22" s="13"/>
      <c r="J22" s="13"/>
      <c r="K22" s="13"/>
      <c r="L22" s="13">
        <f>IF(入力!AT15="","",入力!AT15)</f>
        <v>71</v>
      </c>
      <c r="M22" s="13"/>
      <c r="N22" s="13" t="str">
        <f>IF(入力!C21="","",入力!C21)</f>
        <v>090</v>
      </c>
      <c r="O22" s="13">
        <f>IF(入力!E21="","",入力!E21)</f>
        <v>4951</v>
      </c>
      <c r="P22" s="13">
        <f>IF(入力!G21="","",入力!G21)</f>
        <v>5402</v>
      </c>
      <c r="Q22" s="13"/>
      <c r="R22" s="13" t="str">
        <f>IF(入力!R15="","",入力!R15)</f>
        <v>274</v>
      </c>
      <c r="S22" s="13" t="str">
        <f>IF(入力!W15="","",入力!W15)</f>
        <v>0816</v>
      </c>
      <c r="T22" s="13" t="str">
        <f>IF(入力!P16="","",入力!P16)</f>
        <v>船橋市芝山1-49-5</v>
      </c>
      <c r="U22" s="13" t="str">
        <f>IF(入力!AL15="","",入力!AL15)</f>
        <v>090</v>
      </c>
      <c r="V22" s="13" t="str">
        <f>IF(入力!AK16="","",入力!AK16)</f>
        <v>4951</v>
      </c>
      <c r="W22" s="13" t="str">
        <f>IF(入力!AP16="","",入力!AP16)</f>
        <v>5402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鶴山</v>
      </c>
      <c r="D24" s="51" t="str">
        <f>VLOOKUP($B$51,$A$53:$F$352,4)</f>
        <v>翔心</v>
      </c>
      <c r="E24" s="51" t="str">
        <f>VLOOKUP($B$51,$A$53:$F$352,5)</f>
        <v>ツルヤマ</v>
      </c>
      <c r="F24" s="51" t="str">
        <f>VLOOKUP($B$51,$A$53:$F$352,6)</f>
        <v>ショウゴ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鶴山</v>
      </c>
      <c r="D53" s="13" t="str">
        <f>IF(入力!E26="","",入力!E26)</f>
        <v>翔心</v>
      </c>
      <c r="E53" s="13" t="str">
        <f>IF(入力!C25="","",入力!C25)</f>
        <v>ツルヤマ</v>
      </c>
      <c r="F53" s="13" t="str">
        <f>IF(入力!E25="","",入力!E25)</f>
        <v>ショウゴ</v>
      </c>
      <c r="G53" s="13">
        <f>IF(入力!M25="","",入力!M25)</f>
        <v>520813838</v>
      </c>
      <c r="H53" s="13" t="str">
        <f>IF(入力!I25="","",入力!I25)</f>
        <v>飯山満南小学校</v>
      </c>
      <c r="I53" s="13">
        <f>IF(入力!G25="","",入力!G25)</f>
        <v>6</v>
      </c>
      <c r="J53" s="13">
        <f>IF(入力!P25="","",入力!P25)</f>
        <v>142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金城</v>
      </c>
      <c r="D54" s="13" t="str">
        <f>IF(入力!E28="","",入力!E28)</f>
        <v>蒼久</v>
      </c>
      <c r="E54" s="13" t="str">
        <f>IF(入力!C27="","",入力!C27)</f>
        <v>キンジョウ</v>
      </c>
      <c r="F54" s="13" t="str">
        <f>IF(入力!E27="","",入力!E27)</f>
        <v>サク</v>
      </c>
      <c r="G54" s="13">
        <f>IF(入力!M27="","",入力!M27)</f>
        <v>520938517</v>
      </c>
      <c r="H54" s="13" t="str">
        <f>IF(入力!I27="","",入力!I27)</f>
        <v>飯山満南小学校</v>
      </c>
      <c r="I54" s="13">
        <f>IF(入力!G27="","",入力!G27)</f>
        <v>6</v>
      </c>
      <c r="J54" s="13">
        <f>IF(入力!P27="","",入力!P27)</f>
        <v>148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熊谷</v>
      </c>
      <c r="D55" s="13" t="str">
        <f>IF(入力!E30="","",入力!E30)</f>
        <v>大和</v>
      </c>
      <c r="E55" s="13" t="str">
        <f>IF(入力!C29="","",入力!C29)</f>
        <v>クマガイ</v>
      </c>
      <c r="F55" s="13" t="str">
        <f>IF(入力!E29="","",入力!E29)</f>
        <v>ヤマト</v>
      </c>
      <c r="G55" s="13">
        <f>IF(入力!M29="","",入力!M29)</f>
        <v>521543109</v>
      </c>
      <c r="H55" s="13" t="str">
        <f>IF(入力!I29="","",入力!I29)</f>
        <v>飯山満南小学校</v>
      </c>
      <c r="I55" s="13">
        <f>IF(入力!G29="","",入力!G29)</f>
        <v>6</v>
      </c>
      <c r="J55" s="13">
        <f>IF(入力!P29="","",入力!P29)</f>
        <v>151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関</v>
      </c>
      <c r="D56" s="13" t="str">
        <f>IF(入力!E32="","",入力!E32)</f>
        <v>優斗</v>
      </c>
      <c r="E56" s="13" t="str">
        <f>IF(入力!C31="","",入力!C31)</f>
        <v>セキ</v>
      </c>
      <c r="F56" s="13" t="str">
        <f>IF(入力!E31="","",入力!E31)</f>
        <v>ユウト</v>
      </c>
      <c r="G56" s="13">
        <f>IF(入力!M31="","",入力!M31)</f>
        <v>522764695</v>
      </c>
      <c r="H56" s="13" t="str">
        <f>IF(入力!I31="","",入力!I31)</f>
        <v>飯山満南小学校</v>
      </c>
      <c r="I56" s="13">
        <f>IF(入力!G31="","",入力!G31)</f>
        <v>6</v>
      </c>
      <c r="J56" s="13">
        <f>IF(入力!P31="","",入力!P31)</f>
        <v>152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吉本</v>
      </c>
      <c r="D57" s="13" t="str">
        <f>IF(入力!E34="","",入力!E34)</f>
        <v>陽</v>
      </c>
      <c r="E57" s="13" t="str">
        <f>IF(入力!C33="","",入力!C33)</f>
        <v>ヨシモト</v>
      </c>
      <c r="F57" s="13" t="str">
        <f>IF(入力!E33="","",入力!E33)</f>
        <v>ハル</v>
      </c>
      <c r="G57" s="13">
        <f>IF(入力!M33="","",入力!M33)</f>
        <v>524167708</v>
      </c>
      <c r="H57" s="13" t="str">
        <f>IF(入力!I33="","",入力!I33)</f>
        <v>飯山満南小学校</v>
      </c>
      <c r="I57" s="13">
        <f>IF(入力!G33="","",入力!G33)</f>
        <v>6</v>
      </c>
      <c r="J57" s="13">
        <f>IF(入力!P33="","",入力!P33)</f>
        <v>150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折見</v>
      </c>
      <c r="D58" s="13" t="str">
        <f>IF(入力!E36="","",入力!E36)</f>
        <v>瑛人</v>
      </c>
      <c r="E58" s="13" t="str">
        <f>IF(入力!C35="","",入力!C35)</f>
        <v>オリミ</v>
      </c>
      <c r="F58" s="13" t="str">
        <f>IF(入力!E35="","",入力!E35)</f>
        <v>エイト</v>
      </c>
      <c r="G58" s="13">
        <f>IF(入力!M35="","",入力!M35)</f>
        <v>522952412</v>
      </c>
      <c r="H58" s="13" t="str">
        <f>IF(入力!I35="","",入力!I35)</f>
        <v>飯山満南小学校</v>
      </c>
      <c r="I58" s="13">
        <f>IF(入力!G35="","",入力!G35)</f>
        <v>5</v>
      </c>
      <c r="J58" s="13">
        <f>IF(入力!P35="","",入力!P35)</f>
        <v>148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須田</v>
      </c>
      <c r="D59" s="13" t="str">
        <f>IF(入力!E38="","",入力!E38)</f>
        <v>結翔</v>
      </c>
      <c r="E59" s="13" t="str">
        <f>IF(入力!C37="","",入力!C37)</f>
        <v>スダ</v>
      </c>
      <c r="F59" s="13" t="str">
        <f>IF(入力!E37="","",入力!E37)</f>
        <v>ユイト</v>
      </c>
      <c r="G59" s="13">
        <f>IF(入力!M37="","",入力!M37)</f>
        <v>524167715</v>
      </c>
      <c r="H59" s="13" t="str">
        <f>IF(入力!I37="","",入力!I37)</f>
        <v>飯山満南小学校</v>
      </c>
      <c r="I59" s="13">
        <f>IF(入力!G37="","",入力!G37)</f>
        <v>5</v>
      </c>
      <c r="J59" s="13">
        <f>IF(入力!P37="","",入力!P37)</f>
        <v>147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関</v>
      </c>
      <c r="D60" s="13" t="str">
        <f>IF(入力!E40="","",入力!E40)</f>
        <v>快斗</v>
      </c>
      <c r="E60" s="13" t="str">
        <f>IF(入力!C39="","",入力!C39)</f>
        <v>セキ</v>
      </c>
      <c r="F60" s="13" t="str">
        <f>IF(入力!E39="","",入力!E39)</f>
        <v>カイト</v>
      </c>
      <c r="G60" s="13">
        <f>IF(入力!M39="","",入力!M39)</f>
        <v>522764718</v>
      </c>
      <c r="H60" s="13" t="str">
        <f>IF(入力!I39="","",入力!I39)</f>
        <v>飯山満南小学校</v>
      </c>
      <c r="I60" s="13">
        <f>IF(入力!G39="","",入力!G39)</f>
        <v>4</v>
      </c>
      <c r="J60" s="13">
        <f>IF(入力!P39="","",入力!P39)</f>
        <v>141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山本</v>
      </c>
      <c r="D61" s="13" t="str">
        <f>IF(入力!E42="","",入力!E42)</f>
        <v>零</v>
      </c>
      <c r="E61" s="13" t="str">
        <f>IF(入力!C41="","",入力!C41)</f>
        <v>ヤマモト</v>
      </c>
      <c r="F61" s="13" t="str">
        <f>IF(入力!E41="","",入力!E41)</f>
        <v>レオ</v>
      </c>
      <c r="G61" s="13">
        <f>IF(入力!M41="","",入力!M41)</f>
        <v>523693888</v>
      </c>
      <c r="H61" s="13" t="str">
        <f>IF(入力!I41="","",入力!I41)</f>
        <v>飯山満南小学校</v>
      </c>
      <c r="I61" s="13">
        <f>IF(入力!G41="","",入力!G41)</f>
        <v>4</v>
      </c>
      <c r="J61" s="13">
        <f>IF(入力!P41="","",入力!P41)</f>
        <v>143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庄司</v>
      </c>
      <c r="D62" s="13" t="str">
        <f>IF(入力!E44="","",入力!E44)</f>
        <v>遥登</v>
      </c>
      <c r="E62" s="13" t="str">
        <f>IF(入力!C43="","",入力!C43)</f>
        <v>ショウジ</v>
      </c>
      <c r="F62" s="13" t="str">
        <f>IF(入力!E43="","",入力!E43)</f>
        <v>ハルト</v>
      </c>
      <c r="G62" s="13">
        <f>IF(入力!M43="","",入力!M43)</f>
        <v>520813845</v>
      </c>
      <c r="H62" s="13" t="str">
        <f>IF(入力!I43="","",入力!I43)</f>
        <v>飯山満南小学校</v>
      </c>
      <c r="I62" s="13">
        <f>IF(入力!G43="","",入力!G43)</f>
        <v>6</v>
      </c>
      <c r="J62" s="13">
        <f>IF(入力!P43="","",入力!P43)</f>
        <v>157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輪違</v>
      </c>
      <c r="D63" s="13" t="str">
        <f>IF(入力!E46="","",入力!E46)</f>
        <v>健</v>
      </c>
      <c r="E63" s="13" t="str">
        <f>IF(入力!C45="","",入力!C45)</f>
        <v>ワチガイ</v>
      </c>
      <c r="F63" s="13" t="str">
        <f>IF(入力!E45="","",入力!E45)</f>
        <v>タケル</v>
      </c>
      <c r="G63" s="13">
        <f>IF(入力!M45="","",入力!M45)</f>
        <v>522912638</v>
      </c>
      <c r="H63" s="13" t="str">
        <f>IF(入力!I45="","",入力!I45)</f>
        <v>飯山満南小学校</v>
      </c>
      <c r="I63" s="13">
        <f>IF(入力!G45="","",入力!G45)</f>
        <v>3</v>
      </c>
      <c r="J63" s="13">
        <f>IF(入力!P45="","",入力!P45)</f>
        <v>135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千葉</v>
      </c>
      <c r="D64" s="13" t="str">
        <f>IF(入力!E48="","",入力!E48)</f>
        <v>樹</v>
      </c>
      <c r="E64" s="13" t="str">
        <f>IF(入力!C47="","",入力!C47)</f>
        <v>チバ</v>
      </c>
      <c r="F64" s="13" t="str">
        <f>IF(入力!E47="","",入力!E47)</f>
        <v>イツキ</v>
      </c>
      <c r="G64" s="13">
        <f>IF(入力!M47="","",入力!M47)</f>
        <v>524193394</v>
      </c>
      <c r="H64" s="13" t="str">
        <f>IF(入力!I47="","",入力!I47)</f>
        <v>飯山満小学校</v>
      </c>
      <c r="I64" s="13">
        <f>IF(入力!G47="","",入力!G47)</f>
        <v>2</v>
      </c>
      <c r="J64" s="13">
        <f>IF(入力!P47="","",入力!P47)</f>
        <v>127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智子 庄司</cp:lastModifiedBy>
  <cp:lastPrinted>2024-09-13T04:49:04Z</cp:lastPrinted>
  <dcterms:created xsi:type="dcterms:W3CDTF">2014-04-05T09:56:00Z</dcterms:created>
  <dcterms:modified xsi:type="dcterms:W3CDTF">2024-09-17T12:22:38Z</dcterms:modified>
</cp:coreProperties>
</file>