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804\Desktop\男子USB　コピー\1.　バレー部 エントリー・大会要項等\R7年度エントリー・大会要項等\2. 25年1月_千葉県新人戦\県大会出場\"/>
    </mc:Choice>
  </mc:AlternateContent>
  <xr:revisionPtr revIDLastSave="0" documentId="13_ncr:1_{44DB889E-F797-473B-B398-59F1605ABD3E}" xr6:coauthVersionLast="47" xr6:coauthVersionMax="47" xr10:uidLastSave="{00000000-0000-0000-0000-000000000000}"/>
  <workbookProtection lockStructure="1"/>
  <bookViews>
    <workbookView xWindow="-120" yWindow="-120" windowWidth="20730" windowHeight="113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fileRecoveryPr repairLoad="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<sst xmlns="http://schemas.openxmlformats.org/spreadsheetml/2006/main" count="257" uniqueCount="190">
  <si>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</si>
  <si>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</si>
  <si>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</si>
  <si>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</si>
  <si>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</si>
  <si>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</si>
  <si>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</si>
  <si>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</si>
  <si>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</si>
  <si>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</si>
  <si>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</si>
  <si>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</si>
  <si>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</si>
  <si>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</si>
  <si>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</si>
  <si>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</si>
  <si>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</si>
  <si>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</si>
  <si>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</si>
  <si>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</si>
  <si>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</si>
  <si>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</si>
  <si>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</si>
  <si>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</si>
  <si>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</si>
  <si>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</si>
  <si>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</si>
  <si>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</si>
  <si>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</si>
  <si>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</si>
  <si>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</si>
  <si>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</si>
  <si>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</si>
  <si>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</si>
  <si>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</si>
  <si>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</si>
  <si>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</si>
  <si>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</si>
  <si>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</si>
  <si>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</si>
  <si>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</si>
  <si>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</si>
  <si>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</si>
  <si>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</si>
  <si>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</si>
  <si>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</si>
  <si>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</si>
  <si>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</si>
  <si>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</si>
  <si>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</si>
  <si>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</si>
  <si>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</si>
  <si>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</si>
  <si>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</si>
  <si>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</si>
  <si>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</si>
  <si>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</si>
  <si>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</si>
  <si>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</si>
  <si>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</si>
  <si>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</si>
  <si>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</si>
  <si>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</si>
  <si>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</si>
  <si>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</si>
  <si>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</si>
  <si>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</si>
  <si>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</si>
  <si>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</si>
  <si>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</si>
  <si>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</si>
  <si>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</si>
  <si>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</si>
  <si>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</si>
  <si>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</si>
  <si>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</si>
  <si>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</si>
  <si>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</si>
  <si>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</si>
  <si>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</si>
  <si>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</si>
  <si>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</si>
  <si>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</si>
  <si>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</si>
  <si>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</si>
  <si>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</si>
  <si>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</si>
  <si>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</si>
  <si>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</si>
  <si>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</si>
  <si>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</si>
  <si>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</si>
  <si>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</si>
  <si>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</si>
  <si>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</si>
  <si>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</si>
  <si>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</si>
  <si>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</si>
  <si>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</si>
  <si>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</si>
  <si>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</si>
  <si>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</si>
  <si>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</si>
  <si>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</si>
  <si>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</si>
  <si>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</si>
  <si>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</si>
  <si>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</si>
  <si>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</si>
  <si>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</si>
  <si>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</si>
  <si>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</si>
  <si>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</si>
  <si>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</si>
  <si>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</si>
  <si>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</si>
  <si>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</si>
  <si>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</si>
  <si>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</si>
  <si>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</si>
  <si>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</si>
  <si>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</si>
  <si>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</si>
  <si>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</si>
  <si>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</si>
  <si>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</si>
  <si>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</si>
  <si>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</si>
  <si>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</si>
  <si>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</si>
  <si>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</si>
  <si>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</si>
  <si>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</si>
  <si>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</si>
  <si>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</si>
  <si>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</si>
  <si>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</si>
  <si>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イケダ</t>
    <phoneticPr fontId="2"/>
  </si>
  <si>
    <t>カズヒロ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</si>
  <si>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</si>
  <si>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</si>
  <si>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オリミ</t>
    <phoneticPr fontId="2"/>
  </si>
  <si>
    <t>クマガイ</t>
    <phoneticPr fontId="2"/>
  </si>
  <si>
    <t>レイコ</t>
    <phoneticPr fontId="2"/>
  </si>
  <si>
    <t>熊谷</t>
    <rPh sb="0" eb="2">
      <t>クマガイ</t>
    </rPh>
    <phoneticPr fontId="2"/>
  </si>
  <si>
    <t>麗子</t>
    <rPh sb="0" eb="2">
      <t>レイコ</t>
    </rPh>
    <phoneticPr fontId="2"/>
  </si>
  <si>
    <t>274</t>
    <phoneticPr fontId="2"/>
  </si>
  <si>
    <t>0816</t>
    <phoneticPr fontId="2"/>
  </si>
  <si>
    <t>090</t>
    <phoneticPr fontId="2"/>
  </si>
  <si>
    <t>船橋市芝山1-49-5</t>
    <rPh sb="0" eb="3">
      <t>フナバシシ</t>
    </rPh>
    <rPh sb="3" eb="5">
      <t>シバヤマ</t>
    </rPh>
    <phoneticPr fontId="2"/>
  </si>
  <si>
    <t>4951</t>
    <phoneticPr fontId="2"/>
  </si>
  <si>
    <t>5402</t>
    <phoneticPr fontId="2"/>
  </si>
  <si>
    <t>0822</t>
    <phoneticPr fontId="2"/>
  </si>
  <si>
    <t>船橋市飯山満町2-494-56</t>
    <rPh sb="3" eb="7">
      <t>ハサマチョウ</t>
    </rPh>
    <phoneticPr fontId="2"/>
  </si>
  <si>
    <t>3914</t>
    <phoneticPr fontId="2"/>
  </si>
  <si>
    <t>6214</t>
    <phoneticPr fontId="2"/>
  </si>
  <si>
    <t>船橋市芝山1-49-5</t>
    <rPh sb="0" eb="2">
      <t>フナバシ</t>
    </rPh>
    <rPh sb="2" eb="3">
      <t>シ</t>
    </rPh>
    <rPh sb="3" eb="5">
      <t>シバヤマ</t>
    </rPh>
    <phoneticPr fontId="2"/>
  </si>
  <si>
    <t>090</t>
    <phoneticPr fontId="2"/>
  </si>
  <si>
    <t>①</t>
    <phoneticPr fontId="2"/>
  </si>
  <si>
    <t>セキ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</si>
  <si>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</si>
  <si>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エイト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</si>
  <si>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</si>
  <si>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</si>
  <si>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</si>
  <si>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</si>
  <si>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</si>
  <si>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</si>
  <si>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</si>
  <si>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</si>
  <si>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</si>
  <si>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</si>
  <si>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</si>
  <si>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</si>
  <si>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</si>
  <si>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</si>
  <si>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</si>
  <si>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</si>
  <si>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</si>
  <si>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ユウキ</t>
    <phoneticPr fontId="2"/>
  </si>
  <si>
    <t>裕輝</t>
    <rPh sb="0" eb="1">
      <t>ユウ</t>
    </rPh>
    <rPh sb="1" eb="2">
      <t>カガヤ</t>
    </rPh>
    <phoneticPr fontId="2"/>
  </si>
  <si>
    <t>船橋市芝山1-25-15</t>
    <rPh sb="3" eb="5">
      <t>シバヤマ</t>
    </rPh>
    <phoneticPr fontId="2"/>
  </si>
  <si>
    <t>千葉</t>
    <rPh sb="0" eb="2">
      <t>チバ</t>
    </rPh>
    <phoneticPr fontId="2"/>
  </si>
  <si>
    <t>樹</t>
    <rPh sb="0" eb="1">
      <t>イツキ</t>
    </rPh>
    <phoneticPr fontId="2"/>
  </si>
  <si>
    <t>チバ</t>
    <phoneticPr fontId="2"/>
  </si>
  <si>
    <t>イツキ</t>
    <phoneticPr fontId="2"/>
  </si>
  <si>
    <t>飯山満小学校</t>
    <rPh sb="0" eb="3">
      <t>ハサマ</t>
    </rPh>
    <rPh sb="3" eb="6">
      <t>ショウガッコウ</t>
    </rPh>
    <phoneticPr fontId="2"/>
  </si>
  <si>
    <t>6942</t>
    <phoneticPr fontId="2"/>
  </si>
  <si>
    <t>7554</t>
    <phoneticPr fontId="2"/>
  </si>
  <si>
    <t>元気いっぱいの新チーム！
どんな時でも声をかけ合い、自分を信じて、仲間を信じて最後まで諦めずに頑張ります！
Do not GIVE UP！飯山満南VBC！</t>
    <rPh sb="69" eb="72">
      <t>ハサマ</t>
    </rPh>
    <rPh sb="72" eb="73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</si>
</sst>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8F8A6B3C-E9E6-426F-B87D-65F1ADB0E54C}"/>
            </a:ext>
          </a:extLst>
        </xdr:cNvPr>
        <xdr:cNvSpPr txBox="1">
          <a:spLocks noChangeArrowheads="1"/>
        </xdr:cNvSpPr>
      </xdr:nvSpPr>
      <xdr:spPr bwMode="auto">
        <a:xfrm>
          <a:off x="8027670" y="1190625"/>
          <a:ext cx="2038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1A20C6BA-0C05-4B19-85CB-CD356DEA4BAF}"/>
            </a:ext>
          </a:extLst>
        </xdr:cNvPr>
        <xdr:cNvSpPr txBox="1">
          <a:spLocks noChangeArrowheads="1"/>
        </xdr:cNvSpPr>
      </xdr:nvSpPr>
      <xdr:spPr bwMode="auto">
        <a:xfrm>
          <a:off x="9618345" y="1190625"/>
          <a:ext cx="1943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519F0C08-32CB-4DF3-970C-814910A2ED44}"/>
            </a:ext>
          </a:extLst>
        </xdr:cNvPr>
        <xdr:cNvSpPr txBox="1">
          <a:spLocks noChangeArrowheads="1"/>
        </xdr:cNvSpPr>
      </xdr:nvSpPr>
      <xdr:spPr bwMode="auto">
        <a:xfrm>
          <a:off x="8027670" y="1190625"/>
          <a:ext cx="2038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8AE03A6A-447A-4F4A-B401-4C07F4527F8A}"/>
            </a:ext>
          </a:extLst>
        </xdr:cNvPr>
        <xdr:cNvSpPr txBox="1">
          <a:spLocks noChangeArrowheads="1"/>
        </xdr:cNvSpPr>
      </xdr:nvSpPr>
      <xdr:spPr bwMode="auto">
        <a:xfrm>
          <a:off x="9618345" y="1190625"/>
          <a:ext cx="1943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1E81F6A-AA53-40C3-B1BF-BC13F3C0E122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B0B6AF26-8AF5-45BC-8DF0-6687377958E9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8FCB23B-CBEE-44B8-B627-28A438AF34D7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057DE6E5-CDC5-47A7-8019-D8EF7DBE05AD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2B22C7DE-0E0E-4E8D-9185-E7833BFE6B3C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FEC24A3B-B39E-4024-8530-C86E88E06409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BA846AC-35E9-406C-B728-421C2039A987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80A8CEFB-F2E8-4730-B025-CE390E5ADCD7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U59" sqref="U5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111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430895125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5">
        <v>12003</v>
      </c>
      <c r="K5" s="125"/>
      <c r="L5" s="125"/>
      <c r="M5" s="125"/>
      <c r="N5" s="125"/>
      <c r="O5" s="125"/>
      <c r="P5" s="179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37" t="s">
        <v>137</v>
      </c>
      <c r="D7" s="88"/>
      <c r="E7" s="88" t="s">
        <v>138</v>
      </c>
      <c r="F7" s="89"/>
      <c r="G7" s="68">
        <v>514693044</v>
      </c>
      <c r="H7" s="68"/>
      <c r="I7" s="68"/>
      <c r="J7" s="68"/>
      <c r="K7" s="68"/>
      <c r="L7" s="68"/>
      <c r="M7" s="68">
        <v>401346</v>
      </c>
      <c r="N7" s="68"/>
      <c r="O7" s="68"/>
      <c r="P7" s="65" t="s">
        <v>7</v>
      </c>
      <c r="Q7" s="66"/>
      <c r="R7" s="85" t="s">
        <v>146</v>
      </c>
      <c r="S7" s="86"/>
      <c r="T7" s="86"/>
      <c r="U7" s="86"/>
      <c r="V7" s="27" t="s">
        <v>8</v>
      </c>
      <c r="W7" s="83" t="s">
        <v>147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6" t="s">
        <v>148</v>
      </c>
      <c r="AM7" s="127"/>
      <c r="AN7" s="127"/>
      <c r="AO7" s="127"/>
      <c r="AP7" s="127"/>
      <c r="AQ7" s="127"/>
      <c r="AR7" s="127"/>
      <c r="AS7" s="36" t="s">
        <v>10</v>
      </c>
      <c r="AT7" s="234">
        <v>72</v>
      </c>
    </row>
    <row r="8" spans="1:51" ht="18" customHeight="1">
      <c r="A8" s="75"/>
      <c r="B8" s="76"/>
      <c r="C8" s="119" t="s">
        <v>139</v>
      </c>
      <c r="D8" s="116"/>
      <c r="E8" s="116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8" t="s">
        <v>149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150</v>
      </c>
      <c r="AL8" s="131"/>
      <c r="AM8" s="131"/>
      <c r="AN8" s="131"/>
      <c r="AO8" s="37" t="s">
        <v>11</v>
      </c>
      <c r="AP8" s="132" t="s">
        <v>151</v>
      </c>
      <c r="AQ8" s="131"/>
      <c r="AR8" s="131"/>
      <c r="AS8" s="133"/>
      <c r="AT8" s="234"/>
    </row>
    <row r="9" spans="1:51" ht="14.45" customHeight="1">
      <c r="A9" s="75" t="s">
        <v>82</v>
      </c>
      <c r="B9" s="76"/>
      <c r="C9" s="137" t="s">
        <v>142</v>
      </c>
      <c r="D9" s="88"/>
      <c r="E9" s="88" t="s">
        <v>143</v>
      </c>
      <c r="F9" s="89"/>
      <c r="G9" s="68">
        <v>524141302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146</v>
      </c>
      <c r="S9" s="86"/>
      <c r="T9" s="86"/>
      <c r="U9" s="86"/>
      <c r="V9" s="27" t="s">
        <v>8</v>
      </c>
      <c r="W9" s="83" t="s">
        <v>152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6" t="s">
        <v>148</v>
      </c>
      <c r="AM9" s="127"/>
      <c r="AN9" s="127"/>
      <c r="AO9" s="127"/>
      <c r="AP9" s="127"/>
      <c r="AQ9" s="127"/>
      <c r="AR9" s="127"/>
      <c r="AS9" s="36" t="s">
        <v>126</v>
      </c>
      <c r="AT9" s="235">
        <v>48</v>
      </c>
    </row>
    <row r="10" spans="1:51" ht="18" customHeight="1">
      <c r="A10" s="75"/>
      <c r="B10" s="76"/>
      <c r="C10" s="119" t="s">
        <v>144</v>
      </c>
      <c r="D10" s="116"/>
      <c r="E10" s="116" t="s">
        <v>145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153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154</v>
      </c>
      <c r="AL10" s="131"/>
      <c r="AM10" s="131"/>
      <c r="AN10" s="131"/>
      <c r="AO10" s="37" t="s">
        <v>127</v>
      </c>
      <c r="AP10" s="132" t="s">
        <v>155</v>
      </c>
      <c r="AQ10" s="131"/>
      <c r="AR10" s="131"/>
      <c r="AS10" s="133"/>
      <c r="AT10" s="235"/>
    </row>
    <row r="11" spans="1:51" ht="14.45" customHeight="1">
      <c r="A11" s="75" t="s">
        <v>83</v>
      </c>
      <c r="B11" s="76"/>
      <c r="C11" s="111" t="s">
        <v>175</v>
      </c>
      <c r="D11" s="88"/>
      <c r="E11" s="112" t="s">
        <v>179</v>
      </c>
      <c r="F11" s="89"/>
      <c r="G11" s="113">
        <v>524193387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146</v>
      </c>
      <c r="S11" s="86"/>
      <c r="T11" s="86"/>
      <c r="U11" s="86"/>
      <c r="V11" s="27" t="s">
        <v>8</v>
      </c>
      <c r="W11" s="83" t="s">
        <v>147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 t="s">
        <v>148</v>
      </c>
      <c r="AM11" s="127"/>
      <c r="AN11" s="127"/>
      <c r="AO11" s="127"/>
      <c r="AP11" s="127"/>
      <c r="AQ11" s="127"/>
      <c r="AR11" s="127"/>
      <c r="AS11" s="36" t="s">
        <v>126</v>
      </c>
      <c r="AT11" s="235">
        <v>38</v>
      </c>
    </row>
    <row r="12" spans="1:51" ht="18" customHeight="1">
      <c r="A12" s="75"/>
      <c r="B12" s="76"/>
      <c r="C12" s="115" t="s">
        <v>177</v>
      </c>
      <c r="D12" s="116"/>
      <c r="E12" s="117" t="s">
        <v>180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181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187</v>
      </c>
      <c r="AL12" s="131"/>
      <c r="AM12" s="131"/>
      <c r="AN12" s="131"/>
      <c r="AO12" s="37" t="s">
        <v>127</v>
      </c>
      <c r="AP12" s="132" t="s">
        <v>188</v>
      </c>
      <c r="AQ12" s="131"/>
      <c r="AR12" s="131"/>
      <c r="AS12" s="133"/>
      <c r="AT12" s="235"/>
    </row>
    <row r="13" spans="1:51" ht="15" customHeight="1">
      <c r="A13" s="75" t="s">
        <v>84</v>
      </c>
      <c r="B13" s="76"/>
      <c r="C13" s="137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6"/>
    </row>
    <row r="14" spans="1:51" ht="18" customHeight="1">
      <c r="A14" s="75"/>
      <c r="B14" s="76"/>
      <c r="C14" s="119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6"/>
    </row>
    <row r="15" spans="1:51" ht="15" customHeight="1">
      <c r="A15" s="124" t="s">
        <v>98</v>
      </c>
      <c r="B15" s="76"/>
      <c r="C15" s="137" t="s">
        <v>137</v>
      </c>
      <c r="D15" s="88"/>
      <c r="E15" s="88" t="s">
        <v>138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146</v>
      </c>
      <c r="S15" s="86"/>
      <c r="T15" s="86"/>
      <c r="U15" s="86"/>
      <c r="V15" s="27" t="s">
        <v>8</v>
      </c>
      <c r="W15" s="83" t="s">
        <v>147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6" t="s">
        <v>148</v>
      </c>
      <c r="AM15" s="127"/>
      <c r="AN15" s="127"/>
      <c r="AO15" s="127"/>
      <c r="AP15" s="127"/>
      <c r="AQ15" s="127"/>
      <c r="AR15" s="127"/>
      <c r="AS15" s="36" t="s">
        <v>126</v>
      </c>
      <c r="AT15" s="235">
        <v>72</v>
      </c>
    </row>
    <row r="16" spans="1:51" ht="18" customHeight="1">
      <c r="A16" s="75"/>
      <c r="B16" s="76"/>
      <c r="C16" s="119" t="s">
        <v>139</v>
      </c>
      <c r="D16" s="116"/>
      <c r="E16" s="116" t="s">
        <v>140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156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150</v>
      </c>
      <c r="AL16" s="131"/>
      <c r="AM16" s="131"/>
      <c r="AN16" s="131"/>
      <c r="AO16" s="37" t="s">
        <v>127</v>
      </c>
      <c r="AP16" s="132" t="s">
        <v>151</v>
      </c>
      <c r="AQ16" s="131"/>
      <c r="AR16" s="131"/>
      <c r="AS16" s="133"/>
      <c r="AT16" s="235"/>
    </row>
    <row r="17" spans="1:46">
      <c r="A17" s="75" t="s">
        <v>0</v>
      </c>
      <c r="B17" s="76"/>
      <c r="C17" s="138" t="str">
        <f>IF(P16="","",P16)</f>
        <v>船橋市芝山1-49-5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090-4951-5402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157</v>
      </c>
      <c r="D21" s="54"/>
      <c r="E21" s="54">
        <v>4951</v>
      </c>
      <c r="F21" s="54"/>
      <c r="G21" s="54">
        <v>5402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4" t="s">
        <v>99</v>
      </c>
      <c r="Q23" s="121"/>
      <c r="R23" s="121"/>
      <c r="S23" s="121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 t="s">
        <v>158</v>
      </c>
      <c r="C25" s="137" t="s">
        <v>141</v>
      </c>
      <c r="D25" s="88"/>
      <c r="E25" s="88" t="s">
        <v>161</v>
      </c>
      <c r="F25" s="89"/>
      <c r="G25" s="93">
        <v>5</v>
      </c>
      <c r="H25" s="95"/>
      <c r="I25" s="93" t="s">
        <v>160</v>
      </c>
      <c r="J25" s="94"/>
      <c r="K25" s="94"/>
      <c r="L25" s="95"/>
      <c r="M25" s="93">
        <v>522952412</v>
      </c>
      <c r="N25" s="94"/>
      <c r="O25" s="95"/>
      <c r="P25" s="93">
        <v>150</v>
      </c>
      <c r="Q25" s="94"/>
      <c r="R25" s="94"/>
      <c r="S25" s="94"/>
      <c r="T25" s="99"/>
      <c r="U25" s="1"/>
      <c r="V25" s="1"/>
      <c r="W25" s="1"/>
      <c r="X25" s="1"/>
      <c r="Y25" s="101">
        <v>6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9" t="s">
        <v>162</v>
      </c>
      <c r="D26" s="116"/>
      <c r="E26" s="116" t="s">
        <v>163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37" t="s">
        <v>164</v>
      </c>
      <c r="D27" s="88"/>
      <c r="E27" s="88" t="s">
        <v>165</v>
      </c>
      <c r="F27" s="89"/>
      <c r="G27" s="93">
        <v>5</v>
      </c>
      <c r="H27" s="95"/>
      <c r="I27" s="93" t="s">
        <v>160</v>
      </c>
      <c r="J27" s="94"/>
      <c r="K27" s="94"/>
      <c r="L27" s="95"/>
      <c r="M27" s="93">
        <v>524167715</v>
      </c>
      <c r="N27" s="94"/>
      <c r="O27" s="95"/>
      <c r="P27" s="93">
        <v>150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9" t="s">
        <v>166</v>
      </c>
      <c r="D28" s="116"/>
      <c r="E28" s="116" t="s">
        <v>167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159</v>
      </c>
      <c r="D29" s="88"/>
      <c r="E29" s="112" t="s">
        <v>168</v>
      </c>
      <c r="F29" s="89"/>
      <c r="G29" s="93">
        <v>4</v>
      </c>
      <c r="H29" s="95"/>
      <c r="I29" s="93" t="s">
        <v>160</v>
      </c>
      <c r="J29" s="94"/>
      <c r="K29" s="94"/>
      <c r="L29" s="95"/>
      <c r="M29" s="93">
        <v>522764718</v>
      </c>
      <c r="N29" s="94"/>
      <c r="O29" s="95"/>
      <c r="P29" s="93">
        <v>142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169</v>
      </c>
      <c r="D30" s="116"/>
      <c r="E30" s="117" t="s">
        <v>170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37" t="s">
        <v>171</v>
      </c>
      <c r="D31" s="88"/>
      <c r="E31" s="88" t="s">
        <v>172</v>
      </c>
      <c r="F31" s="89"/>
      <c r="G31" s="93">
        <v>4</v>
      </c>
      <c r="H31" s="95"/>
      <c r="I31" s="93" t="s">
        <v>160</v>
      </c>
      <c r="J31" s="94"/>
      <c r="K31" s="94"/>
      <c r="L31" s="95"/>
      <c r="M31" s="93">
        <v>523693888</v>
      </c>
      <c r="N31" s="94"/>
      <c r="O31" s="95"/>
      <c r="P31" s="93">
        <v>145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9" t="s">
        <v>173</v>
      </c>
      <c r="D32" s="116"/>
      <c r="E32" s="116" t="s">
        <v>174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37" t="s">
        <v>175</v>
      </c>
      <c r="D33" s="88"/>
      <c r="E33" s="88" t="s">
        <v>176</v>
      </c>
      <c r="F33" s="89"/>
      <c r="G33" s="93">
        <v>3</v>
      </c>
      <c r="H33" s="95"/>
      <c r="I33" s="93" t="s">
        <v>160</v>
      </c>
      <c r="J33" s="94"/>
      <c r="K33" s="94"/>
      <c r="L33" s="95"/>
      <c r="M33" s="93">
        <v>522912638</v>
      </c>
      <c r="N33" s="94"/>
      <c r="O33" s="95"/>
      <c r="P33" s="93">
        <v>138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9" t="s">
        <v>177</v>
      </c>
      <c r="D34" s="116"/>
      <c r="E34" s="116" t="s">
        <v>178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184</v>
      </c>
      <c r="D35" s="88"/>
      <c r="E35" s="112" t="s">
        <v>185</v>
      </c>
      <c r="F35" s="89"/>
      <c r="G35" s="93">
        <v>2</v>
      </c>
      <c r="H35" s="95"/>
      <c r="I35" s="120" t="s">
        <v>186</v>
      </c>
      <c r="J35" s="94"/>
      <c r="K35" s="94"/>
      <c r="L35" s="95"/>
      <c r="M35" s="93">
        <v>524193394</v>
      </c>
      <c r="N35" s="94"/>
      <c r="O35" s="95"/>
      <c r="P35" s="93">
        <v>129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182</v>
      </c>
      <c r="D36" s="116"/>
      <c r="E36" s="117" t="s">
        <v>183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/>
      <c r="C37" s="137"/>
      <c r="D37" s="88"/>
      <c r="E37" s="88"/>
      <c r="F37" s="89"/>
      <c r="G37" s="93"/>
      <c r="H37" s="95"/>
      <c r="I37" s="93"/>
      <c r="J37" s="94"/>
      <c r="K37" s="94"/>
      <c r="L37" s="95"/>
      <c r="M37" s="93"/>
      <c r="N37" s="94"/>
      <c r="O37" s="95"/>
      <c r="P37" s="93"/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9"/>
      <c r="D38" s="116"/>
      <c r="E38" s="116"/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/>
      <c r="C39" s="111"/>
      <c r="D39" s="88"/>
      <c r="E39" s="112"/>
      <c r="F39" s="89"/>
      <c r="G39" s="93"/>
      <c r="H39" s="95"/>
      <c r="I39" s="93"/>
      <c r="J39" s="94"/>
      <c r="K39" s="94"/>
      <c r="L39" s="95"/>
      <c r="M39" s="93"/>
      <c r="N39" s="94"/>
      <c r="O39" s="95"/>
      <c r="P39" s="93"/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/>
      <c r="D40" s="116"/>
      <c r="E40" s="117"/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/>
      <c r="C41" s="111"/>
      <c r="D41" s="88"/>
      <c r="E41" s="112"/>
      <c r="F41" s="89"/>
      <c r="G41" s="93"/>
      <c r="H41" s="95"/>
      <c r="I41" s="93"/>
      <c r="J41" s="94"/>
      <c r="K41" s="94"/>
      <c r="L41" s="95"/>
      <c r="M41" s="93"/>
      <c r="N41" s="94"/>
      <c r="O41" s="95"/>
      <c r="P41" s="93"/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/>
      <c r="D42" s="116"/>
      <c r="E42" s="117"/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/>
      <c r="C43" s="111"/>
      <c r="D43" s="88"/>
      <c r="E43" s="112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/>
      <c r="D44" s="116"/>
      <c r="E44" s="117"/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/>
      <c r="C45" s="111"/>
      <c r="D45" s="88"/>
      <c r="E45" s="112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11"/>
      <c r="D47" s="88"/>
      <c r="E47" s="112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189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77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73" yWindow="51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6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>
        <f>IF(入力!G9="","",入力!G9)</f>
        <v>524141302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輪違</v>
      </c>
      <c r="D20" s="13" t="str">
        <f>IF(入力!E12="","",入力!E12)</f>
        <v>裕輝</v>
      </c>
      <c r="E20" s="13" t="str">
        <f>IF(入力!C11="","",入力!C11)</f>
        <v>ワチガイ</v>
      </c>
      <c r="F20" s="13" t="str">
        <f>IF(入力!E11="","",入力!E11)</f>
        <v>ユウキ</v>
      </c>
      <c r="G20" s="13">
        <f>IF(入力!G11="","",入力!G11)</f>
        <v>524193387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0816</v>
      </c>
      <c r="T20" s="13" t="str">
        <f>IF(入力!P12="","",入力!P12)</f>
        <v>船橋市芝山1-25-15</v>
      </c>
      <c r="U20" s="13" t="str">
        <f>IF(入力!AL11="","",入力!AL11)</f>
        <v>090</v>
      </c>
      <c r="V20" s="13" t="str">
        <f>IF(入力!AK12="","",入力!AK12)</f>
        <v>6942</v>
      </c>
      <c r="W20" s="13" t="str">
        <f>IF(入力!AP12="","",入力!AP12)</f>
        <v>7554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折見</v>
      </c>
      <c r="D24" s="51" t="str">
        <f>VLOOKUP($B$51,$A$53:$F$352,4)</f>
        <v>瑛人</v>
      </c>
      <c r="E24" s="51" t="str">
        <f>VLOOKUP($B$51,$A$53:$F$352,5)</f>
        <v>オリミ</v>
      </c>
      <c r="F24" s="51" t="str">
        <f>VLOOKUP($B$51,$A$53:$F$352,6)</f>
        <v>エイト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折見</v>
      </c>
      <c r="D53" s="13" t="str">
        <f>IF(入力!E26="","",入力!E26)</f>
        <v>瑛人</v>
      </c>
      <c r="E53" s="13" t="str">
        <f>IF(入力!C25="","",入力!C25)</f>
        <v>オリミ</v>
      </c>
      <c r="F53" s="13" t="str">
        <f>IF(入力!E25="","",入力!E25)</f>
        <v>エイト</v>
      </c>
      <c r="G53" s="13">
        <f>IF(入力!M25="","",入力!M25)</f>
        <v>522952412</v>
      </c>
      <c r="H53" s="13" t="str">
        <f>IF(入力!I25="","",入力!I25)</f>
        <v>飯山満南小学校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須田</v>
      </c>
      <c r="D54" s="13" t="str">
        <f>IF(入力!E28="","",入力!E28)</f>
        <v>結翔</v>
      </c>
      <c r="E54" s="13" t="str">
        <f>IF(入力!C27="","",入力!C27)</f>
        <v>スダ</v>
      </c>
      <c r="F54" s="13" t="str">
        <f>IF(入力!E27="","",入力!E27)</f>
        <v>ユイト</v>
      </c>
      <c r="G54" s="13">
        <f>IF(入力!M27="","",入力!M27)</f>
        <v>524167715</v>
      </c>
      <c r="H54" s="13" t="str">
        <f>IF(入力!I27="","",入力!I27)</f>
        <v>飯山満南小学校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快斗</v>
      </c>
      <c r="E55" s="13" t="str">
        <f>IF(入力!C29="","",入力!C29)</f>
        <v>セキ</v>
      </c>
      <c r="F55" s="13" t="str">
        <f>IF(入力!E29="","",入力!E29)</f>
        <v>カイト</v>
      </c>
      <c r="G55" s="13">
        <f>IF(入力!M29="","",入力!M29)</f>
        <v>522764718</v>
      </c>
      <c r="H55" s="13" t="str">
        <f>IF(入力!I29="","",入力!I29)</f>
        <v>飯山満南小学校</v>
      </c>
      <c r="I55" s="13">
        <f>IF(入力!G29="","",入力!G29)</f>
        <v>4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山本</v>
      </c>
      <c r="D56" s="13" t="str">
        <f>IF(入力!E32="","",入力!E32)</f>
        <v>零</v>
      </c>
      <c r="E56" s="13" t="str">
        <f>IF(入力!C31="","",入力!C31)</f>
        <v>ヤマモト</v>
      </c>
      <c r="F56" s="13" t="str">
        <f>IF(入力!E31="","",入力!E31)</f>
        <v>レオ</v>
      </c>
      <c r="G56" s="13">
        <f>IF(入力!M31="","",入力!M31)</f>
        <v>523693888</v>
      </c>
      <c r="H56" s="13" t="str">
        <f>IF(入力!I31="","",入力!I31)</f>
        <v>飯山満南小学校</v>
      </c>
      <c r="I56" s="13">
        <f>IF(入力!G31="","",入力!G31)</f>
        <v>4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輪違</v>
      </c>
      <c r="D57" s="13" t="str">
        <f>IF(入力!E34="","",入力!E34)</f>
        <v>健</v>
      </c>
      <c r="E57" s="13" t="str">
        <f>IF(入力!C33="","",入力!C33)</f>
        <v>ワチガイ</v>
      </c>
      <c r="F57" s="13" t="str">
        <f>IF(入力!E33="","",入力!E33)</f>
        <v>タケル</v>
      </c>
      <c r="G57" s="13">
        <f>IF(入力!M33="","",入力!M33)</f>
        <v>522912638</v>
      </c>
      <c r="H57" s="13" t="str">
        <f>IF(入力!I33="","",入力!I33)</f>
        <v>飯山満南小学校</v>
      </c>
      <c r="I57" s="13">
        <f>IF(入力!G33="","",入力!G33)</f>
        <v>3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千葉</v>
      </c>
      <c r="D58" s="13" t="str">
        <f>IF(入力!E36="","",入力!E36)</f>
        <v>樹</v>
      </c>
      <c r="E58" s="13" t="str">
        <f>IF(入力!C35="","",入力!C35)</f>
        <v>チバ</v>
      </c>
      <c r="F58" s="13" t="str">
        <f>IF(入力!E35="","",入力!E35)</f>
        <v>イツキ</v>
      </c>
      <c r="G58" s="13">
        <f>IF(入力!M35="","",入力!M35)</f>
        <v>524193394</v>
      </c>
      <c r="H58" s="13" t="str">
        <f>IF(入力!I35="","",入力!I35)</f>
        <v>飯山満小学校</v>
      </c>
      <c r="I58" s="13">
        <f>IF(入力!G35="","",入力!G35)</f>
        <v>2</v>
      </c>
      <c r="J58" s="13">
        <f>IF(入力!P35="","",入力!P35)</f>
        <v>129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 t="str">
        <f>IF(入力!B37="","",入力!B37)</f>
        <v/>
      </c>
      <c r="C59" s="13" t="str">
        <f>IF(入力!C38="","",入力!C38)</f>
        <v/>
      </c>
      <c r="D59" s="13" t="str">
        <f>IF(入力!E38="","",入力!E38)</f>
        <v/>
      </c>
      <c r="E59" s="13" t="str">
        <f>IF(入力!C37="","",入力!C37)</f>
        <v/>
      </c>
      <c r="F59" s="13" t="str">
        <f>IF(入力!E37="","",入力!E37)</f>
        <v/>
      </c>
      <c r="G59" s="13" t="str">
        <f>IF(入力!M37="","",入力!M37)</f>
        <v/>
      </c>
      <c r="H59" s="13" t="str">
        <f>IF(入力!I37="","",入力!I37)</f>
        <v/>
      </c>
      <c r="I59" s="13" t="str">
        <f>IF(入力!G37="","",入力!G37)</f>
        <v/>
      </c>
      <c r="J59" s="13" t="str">
        <f>IF(入力!P37="","",入力!P37)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裕輝 輪違</cp:lastModifiedBy>
  <cp:lastPrinted>2025-01-21T13:13:00Z</cp:lastPrinted>
  <dcterms:created xsi:type="dcterms:W3CDTF">2014-04-05T09:56:00Z</dcterms:created>
  <dcterms:modified xsi:type="dcterms:W3CDTF">2025-01-22T11:37:48Z</dcterms:modified>
</cp:coreProperties>
</file>