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0804\Desktop\男子USB　コピー\1.　バレー部 エントリー・大会要項等\R7年度エントリー・大会要項等\6. 25年9月_関東大会\県大会\"/>
    </mc:Choice>
  </mc:AlternateContent>
  <xr:revisionPtr revIDLastSave="0" documentId="13_ncr:1_{ADDF100E-5B70-4949-A001-66011B246CBB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3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8" l="1"/>
  <c r="C17" i="8"/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<sst xmlns="http://schemas.openxmlformats.org/spreadsheetml/2006/main" count="294" uniqueCount="207">
  <si>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</si>
  <si>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</si>
  <si>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</si>
  <si>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</si>
  <si>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</si>
  <si>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</si>
  <si>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</si>
  <si>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</si>
  <si>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</si>
  <si>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</si>
  <si>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</si>
  <si>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</si>
  <si>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</si>
  <si>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</si>
  <si>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</si>
  <si>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</si>
  <si>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</si>
  <si>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</si>
  <si>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</si>
  <si>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</si>
  <si>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</si>
  <si>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</si>
  <si>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</si>
  <si>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</si>
  <si>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</si>
  <si>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</si>
  <si>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</si>
  <si>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</si>
  <si>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</si>
  <si>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</si>
  <si>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</si>
  <si>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</si>
  <si>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</si>
  <si>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</si>
  <si>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</si>
  <si>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</si>
  <si>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</si>
  <si>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</si>
  <si>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</si>
  <si>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</si>
  <si>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</si>
  <si>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</si>
  <si>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</si>
  <si>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</si>
  <si>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</si>
  <si>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</si>
  <si>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</si>
  <si>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</si>
  <si>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</si>
  <si>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</si>
  <si>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</si>
  <si>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</si>
  <si>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</si>
  <si>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</si>
  <si>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</si>
  <si>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</si>
  <si>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</si>
  <si>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</si>
  <si>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</si>
  <si>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</si>
  <si>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</si>
  <si>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</si>
  <si>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</si>
  <si>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</si>
  <si>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</si>
  <si>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</si>
  <si>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</si>
  <si>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</si>
  <si>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</si>
  <si>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</si>
  <si>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</si>
  <si>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</si>
  <si>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</si>
  <si>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</si>
  <si>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</si>
  <si>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</si>
  <si>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</si>
  <si>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</si>
  <si>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</si>
  <si>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</si>
  <si>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</si>
  <si>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</si>
  <si>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</si>
  <si>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</si>
  <si>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</si>
  <si>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</si>
  <si>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</si>
  <si>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</si>
  <si>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</si>
  <si>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</si>
  <si>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</si>
  <si>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</si>
  <si>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</si>
  <si>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</si>
  <si>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</si>
  <si>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</si>
  <si>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</si>
  <si>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</si>
  <si>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</si>
  <si>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</si>
  <si>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</si>
  <si>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</si>
  <si>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</si>
  <si>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</si>
  <si>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</si>
  <si>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</si>
  <si>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</si>
  <si>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</si>
  <si>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</si>
  <si>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</si>
  <si>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</si>
  <si>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</si>
  <si>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</si>
  <si>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</si>
  <si>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</si>
  <si>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</si>
  <si>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</si>
  <si>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</si>
  <si>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</si>
  <si>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</si>
  <si>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</si>
  <si>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</si>
  <si>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</si>
  <si>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ハサマミナミバレーボールクラブ</t>
    <phoneticPr fontId="2"/>
  </si>
  <si>
    <t>飯山満南バレーボールクラブ</t>
    <rPh sb="0" eb="3">
      <t>ハサマ</t>
    </rPh>
    <rPh sb="3" eb="4">
      <t>ミナミ</t>
    </rPh>
    <phoneticPr fontId="2"/>
  </si>
  <si>
    <t>船橋市</t>
    <rPh sb="0" eb="3">
      <t>フナバシシ</t>
    </rPh>
    <phoneticPr fontId="2"/>
  </si>
  <si>
    <t>東葉高速鉄道</t>
    <rPh sb="0" eb="4">
      <t>トウヨウコウソク</t>
    </rPh>
    <rPh sb="4" eb="6">
      <t>テツドウ</t>
    </rPh>
    <phoneticPr fontId="2"/>
  </si>
  <si>
    <t>飯山満</t>
    <rPh sb="0" eb="3">
      <t>ハサマ</t>
    </rPh>
    <phoneticPr fontId="2"/>
  </si>
  <si>
    <t>イケダ</t>
    <phoneticPr fontId="2"/>
  </si>
  <si>
    <t>カズヒロ</t>
    <phoneticPr fontId="2"/>
  </si>
  <si>
    <t>0401346</t>
    <phoneticPr fontId="2"/>
  </si>
  <si>
    <t>274</t>
    <phoneticPr fontId="2"/>
  </si>
  <si>
    <t>0816</t>
    <phoneticPr fontId="2"/>
  </si>
  <si>
    <t>090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</si>
  <si>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</si>
  <si>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</si>
  <si>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船橋市芝山1-49-5</t>
    <rPh sb="0" eb="3">
      <t>フナバシシ</t>
    </rPh>
    <rPh sb="3" eb="5">
      <t>シバヤマ</t>
    </rPh>
    <phoneticPr fontId="2"/>
  </si>
  <si>
    <t>4951</t>
    <phoneticPr fontId="2"/>
  </si>
  <si>
    <t>5402</t>
    <phoneticPr fontId="2"/>
  </si>
  <si>
    <t>オリミ</t>
    <phoneticPr fontId="2"/>
  </si>
  <si>
    <t>コウジ</t>
    <phoneticPr fontId="2"/>
  </si>
  <si>
    <t>0558431</t>
    <phoneticPr fontId="2"/>
  </si>
  <si>
    <r>
      <rPr>
        <sz val="11"/>
        <color indexed="8"/>
        <rFont val="ＭＳ Ｐゴシック"/>
        <family val="3"/>
        <charset val="128"/>
      </rPr>
      <t>折見</t>
    </r>
    <r>
      <rPr>
        <sz val="11"/>
        <color indexed="8"/>
        <rFont val="Calibri"/>
        <family val="2"/>
      </rPr>
      <t/>
    </r>
  </si>
  <si>
    <t>康治</t>
    <phoneticPr fontId="2"/>
  </si>
  <si>
    <t>船橋市芝山1-51-12</t>
    <phoneticPr fontId="2"/>
  </si>
  <si>
    <t>4054</t>
    <phoneticPr fontId="2"/>
  </si>
  <si>
    <t>2982</t>
    <phoneticPr fontId="2"/>
  </si>
  <si>
    <t>船橋市芝山1-49-5</t>
    <rPh sb="0" eb="2">
      <t>フナバシ</t>
    </rPh>
    <rPh sb="2" eb="3">
      <t>シ</t>
    </rPh>
    <rPh sb="3" eb="5">
      <t>シバヤマ</t>
    </rPh>
    <phoneticPr fontId="2"/>
  </si>
  <si>
    <t>エイト</t>
    <phoneticPr fontId="2"/>
  </si>
  <si>
    <t>折見</t>
    <rPh sb="0" eb="2">
      <t>オリミ</t>
    </rPh>
    <phoneticPr fontId="2"/>
  </si>
  <si>
    <t>瑛人</t>
    <rPh sb="0" eb="2">
      <t>エイト</t>
    </rPh>
    <phoneticPr fontId="2"/>
  </si>
  <si>
    <t>スダ</t>
    <phoneticPr fontId="2"/>
  </si>
  <si>
    <t>ユイト</t>
    <phoneticPr fontId="2"/>
  </si>
  <si>
    <t>須田</t>
    <rPh sb="0" eb="2">
      <t>スダ</t>
    </rPh>
    <phoneticPr fontId="2"/>
  </si>
  <si>
    <t>結翔</t>
    <rPh sb="0" eb="1">
      <t>ユイ</t>
    </rPh>
    <rPh sb="1" eb="2">
      <t>ショウ</t>
    </rPh>
    <phoneticPr fontId="2"/>
  </si>
  <si>
    <t>セキ</t>
    <phoneticPr fontId="2"/>
  </si>
  <si>
    <t>カイト</t>
    <phoneticPr fontId="2"/>
  </si>
  <si>
    <t>関</t>
    <rPh sb="0" eb="1">
      <t>セキ</t>
    </rPh>
    <phoneticPr fontId="2"/>
  </si>
  <si>
    <t>快斗</t>
    <rPh sb="0" eb="1">
      <t>カイ</t>
    </rPh>
    <rPh sb="1" eb="2">
      <t>ト</t>
    </rPh>
    <phoneticPr fontId="2"/>
  </si>
  <si>
    <t>ヤマモト</t>
    <phoneticPr fontId="2"/>
  </si>
  <si>
    <t>レオ</t>
    <phoneticPr fontId="2"/>
  </si>
  <si>
    <t>山本</t>
    <rPh sb="0" eb="2">
      <t>ヤマモト</t>
    </rPh>
    <phoneticPr fontId="2"/>
  </si>
  <si>
    <t>零</t>
    <rPh sb="0" eb="1">
      <t>レイ</t>
    </rPh>
    <phoneticPr fontId="2"/>
  </si>
  <si>
    <t>ワチガイ</t>
    <phoneticPr fontId="2"/>
  </si>
  <si>
    <t>タケル</t>
    <phoneticPr fontId="2"/>
  </si>
  <si>
    <t>輪違</t>
    <rPh sb="0" eb="2">
      <t>ワチガイ</t>
    </rPh>
    <phoneticPr fontId="2"/>
  </si>
  <si>
    <t>健</t>
    <rPh sb="0" eb="1">
      <t>ケン</t>
    </rPh>
    <phoneticPr fontId="2"/>
  </si>
  <si>
    <t>チバ</t>
    <phoneticPr fontId="2"/>
  </si>
  <si>
    <t>イツキ</t>
    <phoneticPr fontId="2"/>
  </si>
  <si>
    <t>千葉</t>
    <rPh sb="0" eb="2">
      <t>チバ</t>
    </rPh>
    <phoneticPr fontId="2"/>
  </si>
  <si>
    <t>樹</t>
    <rPh sb="0" eb="1">
      <t>イツキ</t>
    </rPh>
    <phoneticPr fontId="2"/>
  </si>
  <si>
    <t>サカノ</t>
    <phoneticPr fontId="2"/>
  </si>
  <si>
    <t>ハルト</t>
    <phoneticPr fontId="2"/>
  </si>
  <si>
    <t>阪野</t>
    <phoneticPr fontId="2"/>
  </si>
  <si>
    <t>遙斗</t>
    <phoneticPr fontId="2"/>
  </si>
  <si>
    <t>ハシモト</t>
    <phoneticPr fontId="2"/>
  </si>
  <si>
    <t>橋本</t>
    <phoneticPr fontId="2"/>
  </si>
  <si>
    <t>岳瑠</t>
    <phoneticPr fontId="2"/>
  </si>
  <si>
    <t>智弥</t>
    <phoneticPr fontId="2"/>
  </si>
  <si>
    <t>鈴木</t>
    <phoneticPr fontId="2"/>
  </si>
  <si>
    <t>コショウド</t>
    <phoneticPr fontId="2"/>
  </si>
  <si>
    <t>ナオヤ</t>
    <phoneticPr fontId="2"/>
  </si>
  <si>
    <t>小姓堂</t>
    <phoneticPr fontId="2"/>
  </si>
  <si>
    <t>直也</t>
    <phoneticPr fontId="2"/>
  </si>
  <si>
    <t>泰槻</t>
    <phoneticPr fontId="2"/>
  </si>
  <si>
    <t>寺下</t>
    <phoneticPr fontId="2"/>
  </si>
  <si>
    <t>壮之介</t>
    <phoneticPr fontId="2"/>
  </si>
  <si>
    <t>磯村</t>
    <phoneticPr fontId="2"/>
  </si>
  <si>
    <t>小川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</si>
  <si>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</si>
  <si>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飯山満小学校</t>
    <rPh sb="0" eb="3">
      <t>ハサマ</t>
    </rPh>
    <rPh sb="3" eb="6">
      <t>ショウガッコウ</t>
    </rPh>
    <phoneticPr fontId="2"/>
  </si>
  <si>
    <t>谷津小学校</t>
    <rPh sb="0" eb="2">
      <t>ヤツ</t>
    </rPh>
    <rPh sb="2" eb="5">
      <t>ショウガッコウ</t>
    </rPh>
    <phoneticPr fontId="2"/>
  </si>
  <si>
    <t>①</t>
    <phoneticPr fontId="2"/>
  </si>
  <si>
    <t>裕輝</t>
    <phoneticPr fontId="2"/>
  </si>
  <si>
    <t>輪違</t>
    <phoneticPr fontId="2"/>
  </si>
  <si>
    <t>ユウキ</t>
    <phoneticPr fontId="2"/>
  </si>
  <si>
    <t>船橋市芝山1-25-15</t>
    <phoneticPr fontId="2"/>
  </si>
  <si>
    <t>6942</t>
    <phoneticPr fontId="2"/>
  </si>
  <si>
    <t>7554</t>
    <phoneticPr fontId="2"/>
  </si>
  <si>
    <t>テラシタ</t>
    <phoneticPr fontId="2"/>
  </si>
  <si>
    <t>タツキ</t>
    <phoneticPr fontId="2"/>
  </si>
  <si>
    <t>イソムラ</t>
    <phoneticPr fontId="2"/>
  </si>
  <si>
    <t>ソウノスケ</t>
  </si>
  <si>
    <t>オガワ</t>
    <phoneticPr fontId="2"/>
  </si>
  <si>
    <t>スズキ</t>
    <phoneticPr fontId="2"/>
  </si>
  <si>
    <t>トモヤ</t>
    <phoneticPr fontId="2"/>
  </si>
  <si>
    <t>仲間も増えてさらに元気いっぱいのチームになりました！
どんな時でも声をかけ合い、自分を信じて、仲間を信じて最後まで諦めずに頑張ります！
Do not GIVE UP！飯山満南VBC！</t>
    <rPh sb="0" eb="2">
      <t>ナカマ</t>
    </rPh>
    <rPh sb="3" eb="4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</si>
</sst>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85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4" fillId="0" borderId="32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2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87C31C8B-061A-49CF-A8C5-56AAD88D000E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75F82EBD-D182-4627-A5B2-BC5F076B7E73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FCCD0C36-B997-49AA-9DFD-FFC4A33256A3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01FDE7BD-7948-44DF-B6EC-C4E8904265B7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4BCD8AE3-4958-4983-889A-321FDB62A6A9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213B0586-9827-402D-A4A2-19105727C5AF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37AC8278-084D-4BFE-9D3C-666DD05AB04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id="{2500CA0B-A430-40C3-9C68-E932A0B25B81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22" name="Text Box 20">
          <a:extLst>
            <a:ext uri="{FF2B5EF4-FFF2-40B4-BE49-F238E27FC236}">
              <a16:creationId xmlns:a16="http://schemas.microsoft.com/office/drawing/2014/main" id="{B01BE030-A148-4559-B01F-BA796DF0772F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23" name="Text Box 21">
          <a:extLst>
            <a:ext uri="{FF2B5EF4-FFF2-40B4-BE49-F238E27FC236}">
              <a16:creationId xmlns:a16="http://schemas.microsoft.com/office/drawing/2014/main" id="{7060ACFC-DB39-47D1-86B3-6F931FFC3124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24" name="Text Box 20">
          <a:extLst>
            <a:ext uri="{FF2B5EF4-FFF2-40B4-BE49-F238E27FC236}">
              <a16:creationId xmlns:a16="http://schemas.microsoft.com/office/drawing/2014/main" id="{D2FEA68E-C072-4E8C-A1D6-30EA92F5F51B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25" name="Text Box 21">
          <a:extLst>
            <a:ext uri="{FF2B5EF4-FFF2-40B4-BE49-F238E27FC236}">
              <a16:creationId xmlns:a16="http://schemas.microsoft.com/office/drawing/2014/main" id="{D9123E5D-EE3D-4F00-B08C-1E3AF7B72FD2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26" name="Text Box 20">
          <a:extLst>
            <a:ext uri="{FF2B5EF4-FFF2-40B4-BE49-F238E27FC236}">
              <a16:creationId xmlns:a16="http://schemas.microsoft.com/office/drawing/2014/main" id="{2BB7A833-FA07-465E-9039-4836B5EDC31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27" name="Text Box 21">
          <a:extLst>
            <a:ext uri="{FF2B5EF4-FFF2-40B4-BE49-F238E27FC236}">
              <a16:creationId xmlns:a16="http://schemas.microsoft.com/office/drawing/2014/main" id="{8D7DC8F9-74C2-4CF9-8DA6-0B180AC654A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28" name="Text Box 20">
          <a:extLst>
            <a:ext uri="{FF2B5EF4-FFF2-40B4-BE49-F238E27FC236}">
              <a16:creationId xmlns:a16="http://schemas.microsoft.com/office/drawing/2014/main" id="{8E171FC9-ADE4-44B8-8862-3F1282AC3BB7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29" name="Text Box 21">
          <a:extLst>
            <a:ext uri="{FF2B5EF4-FFF2-40B4-BE49-F238E27FC236}">
              <a16:creationId xmlns:a16="http://schemas.microsoft.com/office/drawing/2014/main" id="{642C8C35-5AA3-4BFB-AB1C-3661C7E5E0E4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" name="Text Box 20">
          <a:extLst>
            <a:ext uri="{FF2B5EF4-FFF2-40B4-BE49-F238E27FC236}">
              <a16:creationId xmlns:a16="http://schemas.microsoft.com/office/drawing/2014/main" id="{6517CA7D-DBF2-4CDA-B6B5-A9D4B440943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1" name="Text Box 21">
          <a:extLst>
            <a:ext uri="{FF2B5EF4-FFF2-40B4-BE49-F238E27FC236}">
              <a16:creationId xmlns:a16="http://schemas.microsoft.com/office/drawing/2014/main" id="{05E5BFD0-ADD4-4623-9FEF-AB69F4A86FB3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2" name="Text Box 20">
          <a:extLst>
            <a:ext uri="{FF2B5EF4-FFF2-40B4-BE49-F238E27FC236}">
              <a16:creationId xmlns:a16="http://schemas.microsoft.com/office/drawing/2014/main" id="{3269E2A4-3F2B-4F13-A57C-C741ADD4C8CF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3" name="Text Box 21">
          <a:extLst>
            <a:ext uri="{FF2B5EF4-FFF2-40B4-BE49-F238E27FC236}">
              <a16:creationId xmlns:a16="http://schemas.microsoft.com/office/drawing/2014/main" id="{A9353EB4-BFA0-416B-AFCE-D9D00E7C08E8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sqref="A1:AS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5" customHeight="1">
      <c r="A2" s="103" t="s">
        <v>1</v>
      </c>
      <c r="B2" s="104"/>
      <c r="C2" s="105" t="s">
        <v>123</v>
      </c>
      <c r="D2" s="106"/>
      <c r="E2" s="106"/>
      <c r="F2" s="106"/>
      <c r="G2" s="106"/>
      <c r="H2" s="106"/>
      <c r="I2" s="107"/>
      <c r="J2" s="95" t="s">
        <v>2</v>
      </c>
      <c r="K2" s="222"/>
      <c r="L2" s="222"/>
      <c r="M2" s="222"/>
      <c r="N2" s="222"/>
      <c r="O2" s="223"/>
      <c r="P2" s="95" t="s">
        <v>3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4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5</v>
      </c>
      <c r="AW2" t="s">
        <v>6</v>
      </c>
      <c r="AX2" t="s">
        <v>7</v>
      </c>
    </row>
    <row r="3" spans="1:51" ht="24" customHeight="1">
      <c r="A3" s="108" t="s">
        <v>8</v>
      </c>
      <c r="B3" s="109"/>
      <c r="C3" s="110" t="s">
        <v>124</v>
      </c>
      <c r="D3" s="111"/>
      <c r="E3" s="111"/>
      <c r="F3" s="111"/>
      <c r="G3" s="111"/>
      <c r="H3" s="111"/>
      <c r="I3" s="112"/>
      <c r="J3" s="219" t="s">
        <v>5</v>
      </c>
      <c r="K3" s="220"/>
      <c r="L3" s="220"/>
      <c r="M3" s="220"/>
      <c r="N3" s="220"/>
      <c r="O3" s="221"/>
      <c r="P3" s="97" t="s">
        <v>125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39" t="s">
        <v>6</v>
      </c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40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31" t="s">
        <v>13</v>
      </c>
      <c r="B4" s="232"/>
      <c r="C4" s="224">
        <v>430895125</v>
      </c>
      <c r="D4" s="225"/>
      <c r="E4" s="225"/>
      <c r="F4" s="225"/>
      <c r="G4" s="225"/>
      <c r="H4" s="225"/>
      <c r="I4" s="226"/>
      <c r="J4" s="237" t="s">
        <v>14</v>
      </c>
      <c r="K4" s="238"/>
      <c r="L4" s="238"/>
      <c r="M4" s="238"/>
      <c r="N4" s="238"/>
      <c r="O4" s="239"/>
      <c r="P4" s="154" t="s">
        <v>15</v>
      </c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35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17</v>
      </c>
      <c r="B5" s="234"/>
      <c r="C5" s="227"/>
      <c r="D5" s="228"/>
      <c r="E5" s="228"/>
      <c r="F5" s="228"/>
      <c r="G5" s="228"/>
      <c r="H5" s="228"/>
      <c r="I5" s="229"/>
      <c r="J5" s="189">
        <v>12003</v>
      </c>
      <c r="K5" s="189"/>
      <c r="L5" s="189"/>
      <c r="M5" s="189"/>
      <c r="N5" s="189"/>
      <c r="O5" s="189"/>
      <c r="P5" s="155" t="s">
        <v>126</v>
      </c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 t="s">
        <v>127</v>
      </c>
      <c r="AF5" s="155"/>
      <c r="AG5" s="155"/>
      <c r="AH5" s="155"/>
      <c r="AI5" s="155"/>
      <c r="AJ5" s="155"/>
      <c r="AK5" s="156"/>
      <c r="AL5" s="156"/>
      <c r="AM5" s="156"/>
      <c r="AN5" s="156"/>
      <c r="AO5" s="156"/>
      <c r="AP5" s="156"/>
      <c r="AQ5" s="156"/>
      <c r="AR5" s="156"/>
      <c r="AS5" s="157"/>
      <c r="AT5" s="33"/>
      <c r="AV5" s="22" t="s">
        <v>18</v>
      </c>
      <c r="AW5" t="s">
        <v>19</v>
      </c>
    </row>
    <row r="6" spans="1:51" ht="22.5" customHeight="1">
      <c r="A6" s="74" t="s">
        <v>20</v>
      </c>
      <c r="B6" s="125"/>
      <c r="C6" s="129" t="s">
        <v>21</v>
      </c>
      <c r="D6" s="130"/>
      <c r="E6" s="131" t="s">
        <v>22</v>
      </c>
      <c r="F6" s="132"/>
      <c r="G6" s="190" t="s">
        <v>23</v>
      </c>
      <c r="H6" s="190"/>
      <c r="I6" s="190"/>
      <c r="J6" s="190" t="s">
        <v>24</v>
      </c>
      <c r="K6" s="190"/>
      <c r="L6" s="190"/>
      <c r="M6" s="190" t="s">
        <v>25</v>
      </c>
      <c r="N6" s="190"/>
      <c r="O6" s="190"/>
      <c r="P6" s="135" t="s">
        <v>26</v>
      </c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7" t="s">
        <v>27</v>
      </c>
      <c r="AL6" s="137"/>
      <c r="AM6" s="137"/>
      <c r="AN6" s="137"/>
      <c r="AO6" s="137"/>
      <c r="AP6" s="137"/>
      <c r="AQ6" s="137"/>
      <c r="AR6" s="137"/>
      <c r="AS6" s="137"/>
      <c r="AT6" s="34" t="s">
        <v>28</v>
      </c>
    </row>
    <row r="7" spans="1:51" ht="13.5" customHeight="1">
      <c r="A7" s="74"/>
      <c r="B7" s="125"/>
      <c r="C7" s="91" t="s">
        <v>128</v>
      </c>
      <c r="D7" s="78"/>
      <c r="E7" s="78" t="s">
        <v>129</v>
      </c>
      <c r="F7" s="80"/>
      <c r="G7" s="199">
        <v>514693044</v>
      </c>
      <c r="H7" s="199"/>
      <c r="I7" s="199"/>
      <c r="J7" s="199"/>
      <c r="K7" s="199"/>
      <c r="L7" s="199"/>
      <c r="M7" s="191" t="s">
        <v>130</v>
      </c>
      <c r="N7" s="191"/>
      <c r="O7" s="191"/>
      <c r="P7" s="161" t="s">
        <v>29</v>
      </c>
      <c r="Q7" s="162"/>
      <c r="R7" s="127" t="s">
        <v>131</v>
      </c>
      <c r="S7" s="128"/>
      <c r="T7" s="128"/>
      <c r="U7" s="128"/>
      <c r="V7" s="27" t="s">
        <v>30</v>
      </c>
      <c r="W7" s="117" t="s">
        <v>132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31</v>
      </c>
      <c r="AL7" s="60" t="s">
        <v>133</v>
      </c>
      <c r="AM7" s="61"/>
      <c r="AN7" s="61"/>
      <c r="AO7" s="61"/>
      <c r="AP7" s="61"/>
      <c r="AQ7" s="61"/>
      <c r="AR7" s="61"/>
      <c r="AS7" s="36" t="s">
        <v>32</v>
      </c>
      <c r="AT7" s="53">
        <v>72</v>
      </c>
    </row>
    <row r="8" spans="1:51" ht="18" customHeight="1">
      <c r="A8" s="74"/>
      <c r="B8" s="125"/>
      <c r="C8" s="133" t="s">
        <v>134</v>
      </c>
      <c r="D8" s="82"/>
      <c r="E8" s="82" t="s">
        <v>135</v>
      </c>
      <c r="F8" s="84"/>
      <c r="G8" s="199"/>
      <c r="H8" s="199"/>
      <c r="I8" s="199"/>
      <c r="J8" s="199"/>
      <c r="K8" s="199"/>
      <c r="L8" s="199"/>
      <c r="M8" s="191"/>
      <c r="N8" s="191"/>
      <c r="O8" s="191"/>
      <c r="P8" s="120" t="s">
        <v>136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2" t="s">
        <v>137</v>
      </c>
      <c r="AL8" s="63"/>
      <c r="AM8" s="63"/>
      <c r="AN8" s="63"/>
      <c r="AO8" s="37" t="s">
        <v>30</v>
      </c>
      <c r="AP8" s="64" t="s">
        <v>138</v>
      </c>
      <c r="AQ8" s="63"/>
      <c r="AR8" s="63"/>
      <c r="AS8" s="65"/>
      <c r="AT8" s="53"/>
    </row>
    <row r="9" spans="1:51" ht="14.45" customHeight="1">
      <c r="A9" s="74" t="s">
        <v>33</v>
      </c>
      <c r="B9" s="125"/>
      <c r="C9" s="77" t="s">
        <v>139</v>
      </c>
      <c r="D9" s="78"/>
      <c r="E9" s="79" t="s">
        <v>140</v>
      </c>
      <c r="F9" s="80"/>
      <c r="G9" s="199">
        <v>523844761</v>
      </c>
      <c r="H9" s="199"/>
      <c r="I9" s="199"/>
      <c r="J9" s="199"/>
      <c r="K9" s="199"/>
      <c r="L9" s="199"/>
      <c r="M9" s="191" t="s">
        <v>141</v>
      </c>
      <c r="N9" s="191"/>
      <c r="O9" s="191"/>
      <c r="P9" s="161" t="s">
        <v>29</v>
      </c>
      <c r="Q9" s="162"/>
      <c r="R9" s="127" t="s">
        <v>131</v>
      </c>
      <c r="S9" s="128"/>
      <c r="T9" s="128"/>
      <c r="U9" s="128"/>
      <c r="V9" s="27" t="s">
        <v>30</v>
      </c>
      <c r="W9" s="117" t="s">
        <v>132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31</v>
      </c>
      <c r="AL9" s="60" t="s">
        <v>133</v>
      </c>
      <c r="AM9" s="61"/>
      <c r="AN9" s="61"/>
      <c r="AO9" s="61"/>
      <c r="AP9" s="61"/>
      <c r="AQ9" s="61"/>
      <c r="AR9" s="61"/>
      <c r="AS9" s="36" t="s">
        <v>32</v>
      </c>
      <c r="AT9" s="54">
        <v>41</v>
      </c>
    </row>
    <row r="10" spans="1:51" ht="18" customHeight="1">
      <c r="A10" s="74"/>
      <c r="B10" s="125"/>
      <c r="C10" s="138" t="s">
        <v>142</v>
      </c>
      <c r="D10" s="82"/>
      <c r="E10" s="83" t="s">
        <v>143</v>
      </c>
      <c r="F10" s="84"/>
      <c r="G10" s="199"/>
      <c r="H10" s="199"/>
      <c r="I10" s="199"/>
      <c r="J10" s="199"/>
      <c r="K10" s="199"/>
      <c r="L10" s="199"/>
      <c r="M10" s="191"/>
      <c r="N10" s="191"/>
      <c r="O10" s="191"/>
      <c r="P10" s="120" t="s">
        <v>144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2" t="s">
        <v>145</v>
      </c>
      <c r="AL10" s="63"/>
      <c r="AM10" s="63"/>
      <c r="AN10" s="63"/>
      <c r="AO10" s="37" t="s">
        <v>30</v>
      </c>
      <c r="AP10" s="64" t="s">
        <v>146</v>
      </c>
      <c r="AQ10" s="63"/>
      <c r="AR10" s="63"/>
      <c r="AS10" s="65"/>
      <c r="AT10" s="54"/>
    </row>
    <row r="11" spans="1:51" ht="14.45" customHeight="1">
      <c r="A11" s="74" t="s">
        <v>34</v>
      </c>
      <c r="B11" s="125"/>
      <c r="C11" s="77" t="s">
        <v>163</v>
      </c>
      <c r="D11" s="78"/>
      <c r="E11" s="79" t="s">
        <v>195</v>
      </c>
      <c r="F11" s="80"/>
      <c r="G11" s="199">
        <v>524193387</v>
      </c>
      <c r="H11" s="199"/>
      <c r="I11" s="199"/>
      <c r="J11" s="199"/>
      <c r="K11" s="199"/>
      <c r="L11" s="199"/>
      <c r="M11" s="199"/>
      <c r="N11" s="199"/>
      <c r="O11" s="199"/>
      <c r="P11" s="161" t="s">
        <v>29</v>
      </c>
      <c r="Q11" s="162"/>
      <c r="R11" s="127" t="s">
        <v>131</v>
      </c>
      <c r="S11" s="128"/>
      <c r="T11" s="128"/>
      <c r="U11" s="128"/>
      <c r="V11" s="27" t="s">
        <v>30</v>
      </c>
      <c r="W11" s="117" t="s">
        <v>132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31</v>
      </c>
      <c r="AL11" s="61" t="s">
        <v>133</v>
      </c>
      <c r="AM11" s="61"/>
      <c r="AN11" s="61"/>
      <c r="AO11" s="61"/>
      <c r="AP11" s="61"/>
      <c r="AQ11" s="61"/>
      <c r="AR11" s="61"/>
      <c r="AS11" s="36" t="s">
        <v>32</v>
      </c>
      <c r="AT11" s="54">
        <v>39</v>
      </c>
    </row>
    <row r="12" spans="1:51" ht="18" customHeight="1">
      <c r="A12" s="74"/>
      <c r="B12" s="125"/>
      <c r="C12" s="81" t="s">
        <v>194</v>
      </c>
      <c r="D12" s="82"/>
      <c r="E12" s="83" t="s">
        <v>193</v>
      </c>
      <c r="F12" s="84"/>
      <c r="G12" s="199"/>
      <c r="H12" s="199"/>
      <c r="I12" s="199"/>
      <c r="J12" s="199"/>
      <c r="K12" s="199"/>
      <c r="L12" s="199"/>
      <c r="M12" s="199"/>
      <c r="N12" s="199"/>
      <c r="O12" s="199"/>
      <c r="P12" s="120" t="s">
        <v>196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34" t="s">
        <v>197</v>
      </c>
      <c r="AL12" s="63"/>
      <c r="AM12" s="63"/>
      <c r="AN12" s="63"/>
      <c r="AO12" s="37" t="s">
        <v>30</v>
      </c>
      <c r="AP12" s="63" t="s">
        <v>198</v>
      </c>
      <c r="AQ12" s="63"/>
      <c r="AR12" s="63"/>
      <c r="AS12" s="65"/>
      <c r="AT12" s="54"/>
    </row>
    <row r="13" spans="1:51" ht="15" customHeight="1">
      <c r="A13" s="74" t="s">
        <v>35</v>
      </c>
      <c r="B13" s="125"/>
      <c r="C13" s="163"/>
      <c r="D13" s="164"/>
      <c r="E13" s="235"/>
      <c r="F13" s="236"/>
      <c r="G13" s="203"/>
      <c r="H13" s="204"/>
      <c r="I13" s="204"/>
      <c r="J13" s="204"/>
      <c r="K13" s="204"/>
      <c r="L13" s="204"/>
      <c r="M13" s="204"/>
      <c r="N13" s="204"/>
      <c r="O13" s="205"/>
      <c r="P13" s="24"/>
      <c r="Q13" s="25"/>
      <c r="R13" s="148"/>
      <c r="S13" s="148"/>
      <c r="T13" s="148"/>
      <c r="U13" s="148"/>
      <c r="V13" s="26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53"/>
      <c r="AK13" s="38"/>
      <c r="AL13" s="141"/>
      <c r="AM13" s="141"/>
      <c r="AN13" s="141"/>
      <c r="AO13" s="141"/>
      <c r="AP13" s="141"/>
      <c r="AQ13" s="141"/>
      <c r="AR13" s="141"/>
      <c r="AS13" s="39"/>
      <c r="AT13" s="55"/>
    </row>
    <row r="14" spans="1:51" ht="18" customHeight="1">
      <c r="A14" s="74"/>
      <c r="B14" s="125"/>
      <c r="C14" s="192"/>
      <c r="D14" s="193"/>
      <c r="E14" s="194"/>
      <c r="F14" s="195"/>
      <c r="G14" s="206"/>
      <c r="H14" s="207"/>
      <c r="I14" s="207"/>
      <c r="J14" s="207"/>
      <c r="K14" s="207"/>
      <c r="L14" s="207"/>
      <c r="M14" s="207"/>
      <c r="N14" s="207"/>
      <c r="O14" s="208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40"/>
      <c r="AP14" s="146"/>
      <c r="AQ14" s="146"/>
      <c r="AR14" s="146"/>
      <c r="AS14" s="147"/>
      <c r="AT14" s="56"/>
    </row>
    <row r="15" spans="1:51" ht="15" customHeight="1">
      <c r="A15" s="200" t="s">
        <v>36</v>
      </c>
      <c r="B15" s="125"/>
      <c r="C15" s="91" t="s">
        <v>128</v>
      </c>
      <c r="D15" s="78"/>
      <c r="E15" s="78" t="s">
        <v>129</v>
      </c>
      <c r="F15" s="80"/>
      <c r="G15" s="198"/>
      <c r="H15" s="198"/>
      <c r="I15" s="198"/>
      <c r="J15" s="198"/>
      <c r="K15" s="198"/>
      <c r="L15" s="198"/>
      <c r="M15" s="198"/>
      <c r="N15" s="198"/>
      <c r="O15" s="198"/>
      <c r="P15" s="161" t="s">
        <v>29</v>
      </c>
      <c r="Q15" s="162"/>
      <c r="R15" s="127" t="s">
        <v>131</v>
      </c>
      <c r="S15" s="128"/>
      <c r="T15" s="128"/>
      <c r="U15" s="128"/>
      <c r="V15" s="27" t="s">
        <v>30</v>
      </c>
      <c r="W15" s="117" t="s">
        <v>132</v>
      </c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9"/>
      <c r="AK15" s="35" t="s">
        <v>31</v>
      </c>
      <c r="AL15" s="60" t="s">
        <v>133</v>
      </c>
      <c r="AM15" s="61"/>
      <c r="AN15" s="61"/>
      <c r="AO15" s="61"/>
      <c r="AP15" s="61"/>
      <c r="AQ15" s="61"/>
      <c r="AR15" s="61"/>
      <c r="AS15" s="36" t="s">
        <v>32</v>
      </c>
      <c r="AT15" s="54">
        <v>72</v>
      </c>
    </row>
    <row r="16" spans="1:51" ht="18" customHeight="1">
      <c r="A16" s="74"/>
      <c r="B16" s="125"/>
      <c r="C16" s="133" t="s">
        <v>134</v>
      </c>
      <c r="D16" s="82"/>
      <c r="E16" s="82" t="s">
        <v>135</v>
      </c>
      <c r="F16" s="84"/>
      <c r="G16" s="198"/>
      <c r="H16" s="198"/>
      <c r="I16" s="198"/>
      <c r="J16" s="198"/>
      <c r="K16" s="198"/>
      <c r="L16" s="198"/>
      <c r="M16" s="198"/>
      <c r="N16" s="198"/>
      <c r="O16" s="198"/>
      <c r="P16" s="120" t="s">
        <v>147</v>
      </c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2"/>
      <c r="AK16" s="62" t="s">
        <v>137</v>
      </c>
      <c r="AL16" s="63"/>
      <c r="AM16" s="63"/>
      <c r="AN16" s="63"/>
      <c r="AO16" s="37" t="s">
        <v>30</v>
      </c>
      <c r="AP16" s="64" t="s">
        <v>138</v>
      </c>
      <c r="AQ16" s="63"/>
      <c r="AR16" s="63"/>
      <c r="AS16" s="65"/>
      <c r="AT16" s="54"/>
    </row>
    <row r="17" spans="1:46" ht="15" customHeight="1">
      <c r="A17" s="74" t="s">
        <v>37</v>
      </c>
      <c r="B17" s="125"/>
      <c r="C17" s="180" t="str">
        <f>IF(P16="","",P16)</f>
        <v>船橋市芝山1-49-5</v>
      </c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5" customHeight="1">
      <c r="A18" s="74"/>
      <c r="B18" s="125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38</v>
      </c>
      <c r="B19" s="125"/>
      <c r="C19" s="180" t="str">
        <f>IF(AL15="","",AL15&amp;"-"&amp;AK16&amp;"-"&amp;AP16)</f>
        <v>090-4951-5402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39</v>
      </c>
      <c r="B21" s="125"/>
      <c r="C21" s="215" t="s">
        <v>133</v>
      </c>
      <c r="D21" s="201"/>
      <c r="E21" s="201">
        <v>4951</v>
      </c>
      <c r="F21" s="201"/>
      <c r="G21" s="201">
        <v>5402</v>
      </c>
      <c r="H21" s="20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30"/>
      <c r="C22" s="216"/>
      <c r="D22" s="202"/>
      <c r="E22" s="202"/>
      <c r="F22" s="202"/>
      <c r="G22" s="202"/>
      <c r="H22" s="20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6" t="s">
        <v>40</v>
      </c>
      <c r="B23" s="123" t="s">
        <v>41</v>
      </c>
      <c r="C23" s="185" t="s">
        <v>42</v>
      </c>
      <c r="D23" s="186"/>
      <c r="E23" s="187" t="s">
        <v>43</v>
      </c>
      <c r="F23" s="188"/>
      <c r="G23" s="123" t="s">
        <v>44</v>
      </c>
      <c r="H23" s="123"/>
      <c r="I23" s="123" t="s">
        <v>45</v>
      </c>
      <c r="J23" s="123"/>
      <c r="K23" s="123"/>
      <c r="L23" s="123"/>
      <c r="M23" s="123" t="s">
        <v>46</v>
      </c>
      <c r="N23" s="123"/>
      <c r="O23" s="123"/>
      <c r="P23" s="99" t="s">
        <v>47</v>
      </c>
      <c r="Q23" s="123"/>
      <c r="R23" s="123"/>
      <c r="S23" s="123"/>
      <c r="T23" s="12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7"/>
      <c r="B24" s="125"/>
      <c r="C24" s="169" t="s">
        <v>48</v>
      </c>
      <c r="D24" s="170"/>
      <c r="E24" s="171" t="s">
        <v>49</v>
      </c>
      <c r="F24" s="172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6"/>
      <c r="U24" s="1"/>
      <c r="V24" s="1"/>
      <c r="W24" s="1"/>
      <c r="X24" s="1"/>
      <c r="Y24" s="113" t="s">
        <v>50</v>
      </c>
      <c r="Z24" s="96"/>
      <c r="AA24" s="96"/>
      <c r="AB24" s="96"/>
      <c r="AC24" s="96"/>
      <c r="AD24" s="96"/>
      <c r="AE24" s="96"/>
      <c r="AF24" s="96"/>
      <c r="AG24" s="11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1">
        <v>1</v>
      </c>
      <c r="B25" s="75" t="s">
        <v>192</v>
      </c>
      <c r="C25" s="91" t="s">
        <v>139</v>
      </c>
      <c r="D25" s="78"/>
      <c r="E25" s="78" t="s">
        <v>148</v>
      </c>
      <c r="F25" s="80"/>
      <c r="G25" s="66">
        <v>6</v>
      </c>
      <c r="H25" s="68"/>
      <c r="I25" s="66" t="s">
        <v>189</v>
      </c>
      <c r="J25" s="67"/>
      <c r="K25" s="67"/>
      <c r="L25" s="68"/>
      <c r="M25" s="66">
        <v>522952412</v>
      </c>
      <c r="N25" s="67"/>
      <c r="O25" s="68"/>
      <c r="P25" s="66">
        <v>155</v>
      </c>
      <c r="Q25" s="67"/>
      <c r="R25" s="67"/>
      <c r="S25" s="67"/>
      <c r="T25" s="72"/>
      <c r="U25" s="1"/>
      <c r="V25" s="1"/>
      <c r="W25" s="1"/>
      <c r="X25" s="1"/>
      <c r="Y25" s="209">
        <v>10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76"/>
      <c r="C26" s="133" t="s">
        <v>149</v>
      </c>
      <c r="D26" s="82"/>
      <c r="E26" s="82" t="s">
        <v>150</v>
      </c>
      <c r="F26" s="84"/>
      <c r="G26" s="69"/>
      <c r="H26" s="71"/>
      <c r="I26" s="69"/>
      <c r="J26" s="70"/>
      <c r="K26" s="70"/>
      <c r="L26" s="71"/>
      <c r="M26" s="69"/>
      <c r="N26" s="70"/>
      <c r="O26" s="71"/>
      <c r="P26" s="69"/>
      <c r="Q26" s="70"/>
      <c r="R26" s="70"/>
      <c r="S26" s="70"/>
      <c r="T26" s="73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2</v>
      </c>
      <c r="B27" s="75">
        <v>2</v>
      </c>
      <c r="C27" s="91" t="s">
        <v>151</v>
      </c>
      <c r="D27" s="78"/>
      <c r="E27" s="78" t="s">
        <v>152</v>
      </c>
      <c r="F27" s="80"/>
      <c r="G27" s="66">
        <v>6</v>
      </c>
      <c r="H27" s="68"/>
      <c r="I27" s="66" t="s">
        <v>189</v>
      </c>
      <c r="J27" s="67"/>
      <c r="K27" s="67"/>
      <c r="L27" s="68"/>
      <c r="M27" s="66">
        <v>524167715</v>
      </c>
      <c r="N27" s="67"/>
      <c r="O27" s="68"/>
      <c r="P27" s="66">
        <v>153</v>
      </c>
      <c r="Q27" s="67"/>
      <c r="R27" s="67"/>
      <c r="S27" s="67"/>
      <c r="T27" s="7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76"/>
      <c r="C28" s="133" t="s">
        <v>153</v>
      </c>
      <c r="D28" s="82"/>
      <c r="E28" s="82" t="s">
        <v>154</v>
      </c>
      <c r="F28" s="84"/>
      <c r="G28" s="69"/>
      <c r="H28" s="71"/>
      <c r="I28" s="69"/>
      <c r="J28" s="70"/>
      <c r="K28" s="70"/>
      <c r="L28" s="71"/>
      <c r="M28" s="69"/>
      <c r="N28" s="70"/>
      <c r="O28" s="71"/>
      <c r="P28" s="69"/>
      <c r="Q28" s="70"/>
      <c r="R28" s="70"/>
      <c r="S28" s="70"/>
      <c r="T28" s="7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3</v>
      </c>
      <c r="B29" s="75">
        <v>3</v>
      </c>
      <c r="C29" s="183" t="s">
        <v>155</v>
      </c>
      <c r="D29" s="78"/>
      <c r="E29" s="184" t="s">
        <v>156</v>
      </c>
      <c r="F29" s="80"/>
      <c r="G29" s="66">
        <v>5</v>
      </c>
      <c r="H29" s="68"/>
      <c r="I29" s="66" t="s">
        <v>189</v>
      </c>
      <c r="J29" s="67"/>
      <c r="K29" s="67"/>
      <c r="L29" s="68"/>
      <c r="M29" s="66">
        <v>522764718</v>
      </c>
      <c r="N29" s="67"/>
      <c r="O29" s="68"/>
      <c r="P29" s="66">
        <v>146</v>
      </c>
      <c r="Q29" s="67"/>
      <c r="R29" s="67"/>
      <c r="S29" s="67"/>
      <c r="T29" s="7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6"/>
      <c r="C30" s="181" t="s">
        <v>157</v>
      </c>
      <c r="D30" s="82"/>
      <c r="E30" s="182" t="s">
        <v>158</v>
      </c>
      <c r="F30" s="84"/>
      <c r="G30" s="69"/>
      <c r="H30" s="71"/>
      <c r="I30" s="69"/>
      <c r="J30" s="70"/>
      <c r="K30" s="70"/>
      <c r="L30" s="71"/>
      <c r="M30" s="69"/>
      <c r="N30" s="70"/>
      <c r="O30" s="71"/>
      <c r="P30" s="69"/>
      <c r="Q30" s="70"/>
      <c r="R30" s="70"/>
      <c r="S30" s="70"/>
      <c r="T30" s="7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1">
        <v>4</v>
      </c>
      <c r="B31" s="75">
        <v>4</v>
      </c>
      <c r="C31" s="91" t="s">
        <v>159</v>
      </c>
      <c r="D31" s="78"/>
      <c r="E31" s="78" t="s">
        <v>160</v>
      </c>
      <c r="F31" s="80"/>
      <c r="G31" s="66">
        <v>5</v>
      </c>
      <c r="H31" s="68"/>
      <c r="I31" s="66" t="s">
        <v>189</v>
      </c>
      <c r="J31" s="67"/>
      <c r="K31" s="67"/>
      <c r="L31" s="68"/>
      <c r="M31" s="66">
        <v>523693888</v>
      </c>
      <c r="N31" s="67"/>
      <c r="O31" s="68"/>
      <c r="P31" s="66">
        <v>152</v>
      </c>
      <c r="Q31" s="67"/>
      <c r="R31" s="67"/>
      <c r="S31" s="67"/>
      <c r="T31" s="7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6"/>
      <c r="C32" s="133" t="s">
        <v>161</v>
      </c>
      <c r="D32" s="82"/>
      <c r="E32" s="82" t="s">
        <v>162</v>
      </c>
      <c r="F32" s="84"/>
      <c r="G32" s="69"/>
      <c r="H32" s="71"/>
      <c r="I32" s="69"/>
      <c r="J32" s="70"/>
      <c r="K32" s="70"/>
      <c r="L32" s="71"/>
      <c r="M32" s="69"/>
      <c r="N32" s="70"/>
      <c r="O32" s="71"/>
      <c r="P32" s="69"/>
      <c r="Q32" s="70"/>
      <c r="R32" s="70"/>
      <c r="S32" s="70"/>
      <c r="T32" s="73"/>
      <c r="U32" s="1"/>
      <c r="V32" s="1"/>
      <c r="W32" s="1"/>
      <c r="X32" s="1"/>
      <c r="Y32" s="113" t="s">
        <v>51</v>
      </c>
      <c r="Z32" s="96"/>
      <c r="AA32" s="96"/>
      <c r="AB32" s="96"/>
      <c r="AC32" s="96"/>
      <c r="AD32" s="96"/>
      <c r="AE32" s="96"/>
      <c r="AF32" s="96"/>
      <c r="AG32" s="11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1">
        <v>5</v>
      </c>
      <c r="B33" s="75">
        <v>5</v>
      </c>
      <c r="C33" s="91" t="s">
        <v>163</v>
      </c>
      <c r="D33" s="78"/>
      <c r="E33" s="78" t="s">
        <v>164</v>
      </c>
      <c r="F33" s="80"/>
      <c r="G33" s="66">
        <v>4</v>
      </c>
      <c r="H33" s="68"/>
      <c r="I33" s="66" t="s">
        <v>189</v>
      </c>
      <c r="J33" s="67"/>
      <c r="K33" s="67"/>
      <c r="L33" s="68"/>
      <c r="M33" s="66">
        <v>522912638</v>
      </c>
      <c r="N33" s="67"/>
      <c r="O33" s="68"/>
      <c r="P33" s="66">
        <v>141</v>
      </c>
      <c r="Q33" s="67"/>
      <c r="R33" s="67"/>
      <c r="S33" s="67"/>
      <c r="T33" s="72"/>
      <c r="U33" s="1"/>
      <c r="V33" s="1"/>
      <c r="W33" s="1"/>
      <c r="X33" s="1"/>
      <c r="Y33" s="115">
        <v>1</v>
      </c>
      <c r="Z33" s="67"/>
      <c r="AA33" s="67"/>
      <c r="AB33" s="67"/>
      <c r="AC33" s="67"/>
      <c r="AD33" s="67"/>
      <c r="AE33" s="67"/>
      <c r="AF33" s="67"/>
      <c r="AG33" s="7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76"/>
      <c r="C34" s="133" t="s">
        <v>165</v>
      </c>
      <c r="D34" s="82"/>
      <c r="E34" s="82" t="s">
        <v>166</v>
      </c>
      <c r="F34" s="84"/>
      <c r="G34" s="69"/>
      <c r="H34" s="71"/>
      <c r="I34" s="69"/>
      <c r="J34" s="70"/>
      <c r="K34" s="70"/>
      <c r="L34" s="71"/>
      <c r="M34" s="69"/>
      <c r="N34" s="70"/>
      <c r="O34" s="71"/>
      <c r="P34" s="69"/>
      <c r="Q34" s="70"/>
      <c r="R34" s="70"/>
      <c r="S34" s="70"/>
      <c r="T34" s="73"/>
      <c r="U34" s="1"/>
      <c r="V34" s="1"/>
      <c r="W34" s="1"/>
      <c r="X34" s="1"/>
      <c r="Y34" s="116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6</v>
      </c>
      <c r="B35" s="75">
        <v>6</v>
      </c>
      <c r="C35" s="183" t="s">
        <v>167</v>
      </c>
      <c r="D35" s="78"/>
      <c r="E35" s="184" t="s">
        <v>168</v>
      </c>
      <c r="F35" s="80"/>
      <c r="G35" s="66">
        <v>3</v>
      </c>
      <c r="H35" s="68"/>
      <c r="I35" s="100" t="s">
        <v>190</v>
      </c>
      <c r="J35" s="67"/>
      <c r="K35" s="67"/>
      <c r="L35" s="68"/>
      <c r="M35" s="66">
        <v>524193394</v>
      </c>
      <c r="N35" s="67"/>
      <c r="O35" s="68"/>
      <c r="P35" s="66">
        <v>132</v>
      </c>
      <c r="Q35" s="67"/>
      <c r="R35" s="67"/>
      <c r="S35" s="67"/>
      <c r="T35" s="7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76"/>
      <c r="C36" s="181" t="s">
        <v>169</v>
      </c>
      <c r="D36" s="82"/>
      <c r="E36" s="182" t="s">
        <v>170</v>
      </c>
      <c r="F36" s="84"/>
      <c r="G36" s="69"/>
      <c r="H36" s="71"/>
      <c r="I36" s="69"/>
      <c r="J36" s="70"/>
      <c r="K36" s="70"/>
      <c r="L36" s="71"/>
      <c r="M36" s="69"/>
      <c r="N36" s="70"/>
      <c r="O36" s="71"/>
      <c r="P36" s="69"/>
      <c r="Q36" s="70"/>
      <c r="R36" s="70"/>
      <c r="S36" s="70"/>
      <c r="T36" s="7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7</v>
      </c>
      <c r="B37" s="75">
        <v>7</v>
      </c>
      <c r="C37" s="183" t="s">
        <v>171</v>
      </c>
      <c r="D37" s="78"/>
      <c r="E37" s="184" t="s">
        <v>172</v>
      </c>
      <c r="F37" s="80"/>
      <c r="G37" s="66">
        <v>5</v>
      </c>
      <c r="H37" s="68"/>
      <c r="I37" s="66" t="s">
        <v>189</v>
      </c>
      <c r="J37" s="67"/>
      <c r="K37" s="67"/>
      <c r="L37" s="68"/>
      <c r="M37" s="66">
        <v>525510138</v>
      </c>
      <c r="N37" s="67"/>
      <c r="O37" s="68"/>
      <c r="P37" s="66">
        <v>146</v>
      </c>
      <c r="Q37" s="67"/>
      <c r="R37" s="67"/>
      <c r="S37" s="67"/>
      <c r="T37" s="7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6"/>
      <c r="C38" s="181" t="s">
        <v>173</v>
      </c>
      <c r="D38" s="82"/>
      <c r="E38" s="182" t="s">
        <v>174</v>
      </c>
      <c r="F38" s="84"/>
      <c r="G38" s="69"/>
      <c r="H38" s="71"/>
      <c r="I38" s="69"/>
      <c r="J38" s="70"/>
      <c r="K38" s="70"/>
      <c r="L38" s="71"/>
      <c r="M38" s="69"/>
      <c r="N38" s="70"/>
      <c r="O38" s="71"/>
      <c r="P38" s="69"/>
      <c r="Q38" s="70"/>
      <c r="R38" s="70"/>
      <c r="S38" s="70"/>
      <c r="T38" s="7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8</v>
      </c>
      <c r="B39" s="75">
        <v>8</v>
      </c>
      <c r="C39" s="183" t="s">
        <v>175</v>
      </c>
      <c r="D39" s="78"/>
      <c r="E39" s="184" t="s">
        <v>164</v>
      </c>
      <c r="F39" s="80"/>
      <c r="G39" s="66">
        <v>5</v>
      </c>
      <c r="H39" s="68"/>
      <c r="I39" s="66" t="s">
        <v>189</v>
      </c>
      <c r="J39" s="67"/>
      <c r="K39" s="67"/>
      <c r="L39" s="68"/>
      <c r="M39" s="66">
        <v>525772741</v>
      </c>
      <c r="N39" s="67"/>
      <c r="O39" s="68"/>
      <c r="P39" s="66">
        <v>147</v>
      </c>
      <c r="Q39" s="67"/>
      <c r="R39" s="67"/>
      <c r="S39" s="67"/>
      <c r="T39" s="7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6"/>
      <c r="C40" s="181" t="s">
        <v>176</v>
      </c>
      <c r="D40" s="82"/>
      <c r="E40" s="182" t="s">
        <v>177</v>
      </c>
      <c r="F40" s="84"/>
      <c r="G40" s="69"/>
      <c r="H40" s="71"/>
      <c r="I40" s="69"/>
      <c r="J40" s="70"/>
      <c r="K40" s="70"/>
      <c r="L40" s="71"/>
      <c r="M40" s="69"/>
      <c r="N40" s="70"/>
      <c r="O40" s="71"/>
      <c r="P40" s="69"/>
      <c r="Q40" s="70"/>
      <c r="R40" s="70"/>
      <c r="S40" s="70"/>
      <c r="T40" s="7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9</v>
      </c>
      <c r="B41" s="75">
        <v>9</v>
      </c>
      <c r="C41" s="77" t="s">
        <v>204</v>
      </c>
      <c r="D41" s="78"/>
      <c r="E41" s="79" t="s">
        <v>205</v>
      </c>
      <c r="F41" s="80"/>
      <c r="G41" s="66">
        <v>4</v>
      </c>
      <c r="H41" s="68"/>
      <c r="I41" s="100" t="s">
        <v>191</v>
      </c>
      <c r="J41" s="67"/>
      <c r="K41" s="67"/>
      <c r="L41" s="68"/>
      <c r="M41" s="66">
        <v>525468057</v>
      </c>
      <c r="N41" s="67"/>
      <c r="O41" s="68"/>
      <c r="P41" s="66">
        <v>145</v>
      </c>
      <c r="Q41" s="67"/>
      <c r="R41" s="67"/>
      <c r="S41" s="67"/>
      <c r="T41" s="7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6"/>
      <c r="C42" s="81" t="s">
        <v>179</v>
      </c>
      <c r="D42" s="82"/>
      <c r="E42" s="83" t="s">
        <v>178</v>
      </c>
      <c r="F42" s="84"/>
      <c r="G42" s="69"/>
      <c r="H42" s="71"/>
      <c r="I42" s="69"/>
      <c r="J42" s="70"/>
      <c r="K42" s="70"/>
      <c r="L42" s="71"/>
      <c r="M42" s="69"/>
      <c r="N42" s="70"/>
      <c r="O42" s="71"/>
      <c r="P42" s="69"/>
      <c r="Q42" s="70"/>
      <c r="R42" s="70"/>
      <c r="S42" s="70"/>
      <c r="T42" s="7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10</v>
      </c>
      <c r="B43" s="75">
        <v>10</v>
      </c>
      <c r="C43" s="77" t="s">
        <v>180</v>
      </c>
      <c r="D43" s="78"/>
      <c r="E43" s="79" t="s">
        <v>181</v>
      </c>
      <c r="F43" s="80"/>
      <c r="G43" s="66">
        <v>5</v>
      </c>
      <c r="H43" s="68"/>
      <c r="I43" s="66" t="s">
        <v>189</v>
      </c>
      <c r="J43" s="67"/>
      <c r="K43" s="67"/>
      <c r="L43" s="68"/>
      <c r="M43" s="66">
        <v>525510145</v>
      </c>
      <c r="N43" s="67"/>
      <c r="O43" s="68"/>
      <c r="P43" s="66">
        <v>146</v>
      </c>
      <c r="Q43" s="67"/>
      <c r="R43" s="67"/>
      <c r="S43" s="67"/>
      <c r="T43" s="7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6"/>
      <c r="C44" s="81" t="s">
        <v>182</v>
      </c>
      <c r="D44" s="82"/>
      <c r="E44" s="83" t="s">
        <v>183</v>
      </c>
      <c r="F44" s="84"/>
      <c r="G44" s="69"/>
      <c r="H44" s="71"/>
      <c r="I44" s="69"/>
      <c r="J44" s="70"/>
      <c r="K44" s="70"/>
      <c r="L44" s="71"/>
      <c r="M44" s="69"/>
      <c r="N44" s="70"/>
      <c r="O44" s="71"/>
      <c r="P44" s="69"/>
      <c r="Q44" s="70"/>
      <c r="R44" s="70"/>
      <c r="S44" s="70"/>
      <c r="T44" s="7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11</v>
      </c>
      <c r="B45" s="75">
        <v>11</v>
      </c>
      <c r="C45" s="77" t="s">
        <v>199</v>
      </c>
      <c r="D45" s="78"/>
      <c r="E45" s="79" t="s">
        <v>200</v>
      </c>
      <c r="F45" s="80"/>
      <c r="G45" s="66">
        <v>5</v>
      </c>
      <c r="H45" s="68"/>
      <c r="I45" s="100" t="s">
        <v>190</v>
      </c>
      <c r="J45" s="67"/>
      <c r="K45" s="67"/>
      <c r="L45" s="68"/>
      <c r="M45" s="66">
        <v>526314292</v>
      </c>
      <c r="N45" s="67"/>
      <c r="O45" s="68"/>
      <c r="P45" s="66">
        <v>143</v>
      </c>
      <c r="Q45" s="67"/>
      <c r="R45" s="67"/>
      <c r="S45" s="67"/>
      <c r="T45" s="7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6"/>
      <c r="C46" s="81" t="s">
        <v>185</v>
      </c>
      <c r="D46" s="82"/>
      <c r="E46" s="83" t="s">
        <v>184</v>
      </c>
      <c r="F46" s="84"/>
      <c r="G46" s="69"/>
      <c r="H46" s="71"/>
      <c r="I46" s="69"/>
      <c r="J46" s="70"/>
      <c r="K46" s="70"/>
      <c r="L46" s="71"/>
      <c r="M46" s="69"/>
      <c r="N46" s="70"/>
      <c r="O46" s="71"/>
      <c r="P46" s="69"/>
      <c r="Q46" s="70"/>
      <c r="R46" s="70"/>
      <c r="S46" s="70"/>
      <c r="T46" s="7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12</v>
      </c>
      <c r="B47" s="75">
        <v>12</v>
      </c>
      <c r="C47" s="77" t="s">
        <v>201</v>
      </c>
      <c r="D47" s="78"/>
      <c r="E47" s="79" t="s">
        <v>202</v>
      </c>
      <c r="F47" s="80"/>
      <c r="G47" s="66">
        <v>5</v>
      </c>
      <c r="H47" s="68"/>
      <c r="I47" s="66" t="s">
        <v>189</v>
      </c>
      <c r="J47" s="67"/>
      <c r="K47" s="67"/>
      <c r="L47" s="68"/>
      <c r="M47" s="66">
        <v>526329487</v>
      </c>
      <c r="N47" s="67"/>
      <c r="O47" s="68"/>
      <c r="P47" s="66">
        <v>145</v>
      </c>
      <c r="Q47" s="67"/>
      <c r="R47" s="67"/>
      <c r="S47" s="67"/>
      <c r="T47" s="7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4"/>
      <c r="B48" s="175"/>
      <c r="C48" s="176" t="s">
        <v>187</v>
      </c>
      <c r="D48" s="177"/>
      <c r="E48" s="178" t="s">
        <v>186</v>
      </c>
      <c r="F48" s="179"/>
      <c r="G48" s="69"/>
      <c r="H48" s="71"/>
      <c r="I48" s="69"/>
      <c r="J48" s="70"/>
      <c r="K48" s="70"/>
      <c r="L48" s="71"/>
      <c r="M48" s="158"/>
      <c r="N48" s="159"/>
      <c r="O48" s="173"/>
      <c r="P48" s="158"/>
      <c r="Q48" s="159"/>
      <c r="R48" s="159"/>
      <c r="S48" s="159"/>
      <c r="T48" s="16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5">
        <v>13</v>
      </c>
      <c r="C49" s="77" t="s">
        <v>203</v>
      </c>
      <c r="D49" s="78"/>
      <c r="E49" s="79" t="s">
        <v>172</v>
      </c>
      <c r="F49" s="80"/>
      <c r="G49" s="66">
        <v>5</v>
      </c>
      <c r="H49" s="68"/>
      <c r="I49" s="66" t="s">
        <v>189</v>
      </c>
      <c r="J49" s="67"/>
      <c r="K49" s="67"/>
      <c r="L49" s="68"/>
      <c r="M49" s="66">
        <v>526404221</v>
      </c>
      <c r="N49" s="67"/>
      <c r="O49" s="68"/>
      <c r="P49" s="66">
        <v>134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188</v>
      </c>
      <c r="D50" s="82"/>
      <c r="E50" s="83" t="s">
        <v>174</v>
      </c>
      <c r="F50" s="84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91"/>
      <c r="D51" s="78"/>
      <c r="E51" s="78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2"/>
      <c r="D52" s="93"/>
      <c r="E52" s="93"/>
      <c r="F52" s="94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5" t="s">
        <v>52</v>
      </c>
      <c r="B54" s="123"/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4"/>
      <c r="U54" s="2"/>
      <c r="V54" s="149" t="s">
        <v>53</v>
      </c>
      <c r="W54" s="150"/>
      <c r="X54" s="150"/>
      <c r="Y54" s="150"/>
      <c r="Z54" s="150"/>
      <c r="AA54" s="150"/>
      <c r="AB54" s="150"/>
      <c r="AC54" s="150"/>
      <c r="AD54" s="150"/>
      <c r="AE54" s="150"/>
      <c r="AF54" s="151"/>
      <c r="AG54" s="152"/>
      <c r="AH54" s="152"/>
      <c r="AI54" s="152"/>
      <c r="AJ54" s="15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206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"/>
      <c r="V55" s="57">
        <f>LEN(A55)</f>
        <v>91</v>
      </c>
      <c r="W55" s="58"/>
      <c r="X55" s="58"/>
      <c r="Y55" s="58"/>
      <c r="Z55" s="58"/>
      <c r="AA55" s="58"/>
      <c r="AB55" s="58"/>
      <c r="AC55" s="58"/>
      <c r="AD55" s="58"/>
      <c r="AE55" s="58"/>
      <c r="AF55" s="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CF739E4C-1152-4974-8DDB-12A639CA6A5D}">
      <formula1>カテゴリー</formula1>
    </dataValidation>
    <dataValidation allowBlank="1" showInputMessage="1" showErrorMessage="1" prompt="申し込み責任者の右側の自宅住所、電話番号欄に入力してください。" sqref="C17:O20" xr:uid="{E63B32A9-7DAA-45AD-A66D-E90D45368CCA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140B2CB7-92EA-4DC4-9077-F0C51046F94E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CA0DC029-0B43-43F6-AD74-8031B9BCAD92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54</v>
      </c>
      <c r="B1" s="240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4.25" thickBot="1">
      <c r="A2" s="240"/>
      <c r="B2" s="240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61</v>
      </c>
      <c r="B4" s="242"/>
      <c r="C4" s="242"/>
      <c r="D4" s="242"/>
      <c r="E4" s="242"/>
      <c r="F4" s="242"/>
      <c r="G4" s="243"/>
      <c r="H4" s="5" t="s">
        <v>62</v>
      </c>
      <c r="I4" s="5" t="s">
        <v>50</v>
      </c>
      <c r="J4" s="244" t="s">
        <v>63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10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12003</v>
      </c>
      <c r="B7" s="13" t="str">
        <f>IF(入力!C3="","",入力!C3)</f>
        <v>飯山満南バレーボールクラブ</v>
      </c>
      <c r="C7" s="13" t="str">
        <f>IF(入力!C2="","",入力!C2)</f>
        <v>ハサマミナミバレーボールクラブ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飯山満</v>
      </c>
      <c r="T7" s="13"/>
      <c r="U7" s="13">
        <f>IF(入力!C4="","",入力!C4)</f>
        <v>430895125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池田</v>
      </c>
      <c r="D16" s="13" t="str">
        <f>IF(入力!E8="","",入力!E8)</f>
        <v>和弘</v>
      </c>
      <c r="E16" s="13" t="str">
        <f>IF(入力!C7="","",入力!C7)</f>
        <v>イケダ</v>
      </c>
      <c r="F16" s="13" t="str">
        <f>IF(入力!E7="","",入力!E7)</f>
        <v>カズヒロ</v>
      </c>
      <c r="G16" s="13">
        <f>IF(入力!G7="","",入力!G7)</f>
        <v>514693044</v>
      </c>
      <c r="H16" s="13" t="str">
        <f>IF(入力!J7="","",入力!J7)</f>
        <v/>
      </c>
      <c r="I16" s="13" t="str">
        <f>IF(入力!M7="","",入力!M7)</f>
        <v>0401346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船橋市芝山1-49-5</v>
      </c>
      <c r="U16" s="13" t="str">
        <f>IF(入力!AL7="","",入力!AL7)</f>
        <v>090</v>
      </c>
      <c r="V16" s="13" t="str">
        <f>IF(入力!AK8="","",入力!AK8)</f>
        <v>4951</v>
      </c>
      <c r="W16" s="13" t="str">
        <f>IF(入力!AP8="","",入力!AP8)</f>
        <v>5402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折見</v>
      </c>
      <c r="D17" s="13" t="str">
        <f>IF(入力!E10="","",入力!E10)</f>
        <v>康治</v>
      </c>
      <c r="E17" s="13" t="str">
        <f>IF(入力!C9="","",入力!C9)</f>
        <v>オリミ</v>
      </c>
      <c r="F17" s="13" t="str">
        <f>IF(入力!E9="","",入力!E9)</f>
        <v>コウジ</v>
      </c>
      <c r="G17" s="13">
        <f>IF(入力!G9="","",入力!G9)</f>
        <v>523844761</v>
      </c>
      <c r="H17" s="13" t="str">
        <f>IF(入力!J9="","",入力!J9)</f>
        <v/>
      </c>
      <c r="I17" s="13" t="str">
        <f>IF(入力!M9="","",入力!M9)</f>
        <v>0558431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0816</v>
      </c>
      <c r="T17" s="13" t="str">
        <f>IF(入力!P10="","",入力!P10)</f>
        <v>船橋市芝山1-51-12</v>
      </c>
      <c r="U17" s="13" t="str">
        <f>IF(入力!AL9="","",入力!AL9)</f>
        <v>090</v>
      </c>
      <c r="V17" s="13" t="str">
        <f>IF(入力!AK10="","",入力!AK10)</f>
        <v>4054</v>
      </c>
      <c r="W17" s="13" t="str">
        <f>IF(入力!AP10="","",入力!AP10)</f>
        <v>2982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輪違</v>
      </c>
      <c r="D20" s="13" t="str">
        <f>IF(入力!E12="","",入力!E12)</f>
        <v>裕輝</v>
      </c>
      <c r="E20" s="13" t="str">
        <f>IF(入力!C11="","",入力!C11)</f>
        <v>ワチガイ</v>
      </c>
      <c r="F20" s="13" t="str">
        <f>IF(入力!E11="","",入力!E11)</f>
        <v>ユウキ</v>
      </c>
      <c r="G20" s="13">
        <f>IF(入力!G11="","",入力!G11)</f>
        <v>524193387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0816</v>
      </c>
      <c r="T20" s="13" t="str">
        <f>IF(入力!P12="","",入力!P12)</f>
        <v>船橋市芝山1-25-15</v>
      </c>
      <c r="U20" s="13" t="str">
        <f>IF(入力!AL11="","",入力!AL11)</f>
        <v>090</v>
      </c>
      <c r="V20" s="13" t="str">
        <f>IF(入力!AK12="","",入力!AK12)</f>
        <v>6942</v>
      </c>
      <c r="W20" s="13" t="str">
        <f>IF(入力!AP12="","",入力!AP12)</f>
        <v>7554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池田</v>
      </c>
      <c r="D22" s="13" t="str">
        <f>IF(入力!E16="","",入力!E16)</f>
        <v>和弘</v>
      </c>
      <c r="E22" s="13" t="str">
        <f>IF(入力!C15="","",入力!C15)</f>
        <v>イケダ</v>
      </c>
      <c r="F22" s="13" t="str">
        <f>IF(入力!E15="","",入力!E15)</f>
        <v>カズヒロ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 t="str">
        <f>IF(入力!C21="","",入力!C21)</f>
        <v>090</v>
      </c>
      <c r="O22" s="13">
        <f>IF(入力!E21="","",入力!E21)</f>
        <v>4951</v>
      </c>
      <c r="P22" s="13">
        <f>IF(入力!G21="","",入力!G21)</f>
        <v>5402</v>
      </c>
      <c r="Q22" s="13"/>
      <c r="R22" s="13" t="str">
        <f>IF(入力!R15="","",入力!R15)</f>
        <v>274</v>
      </c>
      <c r="S22" s="13" t="str">
        <f>IF(入力!W15="","",入力!W15)</f>
        <v>0816</v>
      </c>
      <c r="T22" s="13" t="str">
        <f>IF(入力!P16="","",入力!P16)</f>
        <v>船橋市芝山1-49-5</v>
      </c>
      <c r="U22" s="13" t="str">
        <f>IF(入力!AL15="","",入力!AL15)</f>
        <v>090</v>
      </c>
      <c r="V22" s="13" t="str">
        <f>IF(入力!AK16="","",入力!AK16)</f>
        <v>4951</v>
      </c>
      <c r="W22" s="13" t="str">
        <f>IF(入力!AP16="","",入力!AP16)</f>
        <v>5402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折見</v>
      </c>
      <c r="D24" s="51" t="str">
        <f>VLOOKUP($B$51,$A$53:$F$352,4)</f>
        <v>瑛人</v>
      </c>
      <c r="E24" s="51" t="str">
        <f>VLOOKUP($B$51,$A$53:$F$352,5)</f>
        <v>オリミ</v>
      </c>
      <c r="F24" s="51" t="str">
        <f>VLOOKUP($B$51,$A$53:$F$352,6)</f>
        <v>エイト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111</v>
      </c>
      <c r="B51" s="19">
        <f>IF(入力!Y33="","",入力!Y33)</f>
        <v>1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折見</v>
      </c>
      <c r="D53" s="13" t="str">
        <f>IF(入力!E26="","",入力!E26)</f>
        <v>瑛人</v>
      </c>
      <c r="E53" s="13" t="str">
        <f>IF(入力!C25="","",入力!C25)</f>
        <v>オリミ</v>
      </c>
      <c r="F53" s="13" t="str">
        <f>IF(入力!E25="","",入力!E25)</f>
        <v>エイト</v>
      </c>
      <c r="G53" s="13">
        <f>IF(入力!M25="","",入力!M25)</f>
        <v>522952412</v>
      </c>
      <c r="H53" s="13" t="str">
        <f>IF(入力!I25="","",入力!I25)</f>
        <v>飯山満南小学校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須田</v>
      </c>
      <c r="D54" s="13" t="str">
        <f>IF(入力!E28="","",入力!E28)</f>
        <v>結翔</v>
      </c>
      <c r="E54" s="13" t="str">
        <f>IF(入力!C27="","",入力!C27)</f>
        <v>スダ</v>
      </c>
      <c r="F54" s="13" t="str">
        <f>IF(入力!E27="","",入力!E27)</f>
        <v>ユイト</v>
      </c>
      <c r="G54" s="13">
        <f>IF(入力!M27="","",入力!M27)</f>
        <v>524167715</v>
      </c>
      <c r="H54" s="13" t="str">
        <f>IF(入力!I27="","",入力!I27)</f>
        <v>飯山満南小学校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関</v>
      </c>
      <c r="D55" s="13" t="str">
        <f>IF(入力!E30="","",入力!E30)</f>
        <v>快斗</v>
      </c>
      <c r="E55" s="13" t="str">
        <f>IF(入力!C29="","",入力!C29)</f>
        <v>セキ</v>
      </c>
      <c r="F55" s="13" t="str">
        <f>IF(入力!E29="","",入力!E29)</f>
        <v>カイト</v>
      </c>
      <c r="G55" s="13">
        <f>IF(入力!M29="","",入力!M29)</f>
        <v>522764718</v>
      </c>
      <c r="H55" s="13" t="str">
        <f>IF(入力!I29="","",入力!I29)</f>
        <v>飯山満南小学校</v>
      </c>
      <c r="I55" s="13">
        <f>IF(入力!G29="","",入力!G29)</f>
        <v>5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山本</v>
      </c>
      <c r="D56" s="13" t="str">
        <f>IF(入力!E32="","",入力!E32)</f>
        <v>零</v>
      </c>
      <c r="E56" s="13" t="str">
        <f>IF(入力!C31="","",入力!C31)</f>
        <v>ヤマモト</v>
      </c>
      <c r="F56" s="13" t="str">
        <f>IF(入力!E31="","",入力!E31)</f>
        <v>レオ</v>
      </c>
      <c r="G56" s="13">
        <f>IF(入力!M31="","",入力!M31)</f>
        <v>523693888</v>
      </c>
      <c r="H56" s="13" t="str">
        <f>IF(入力!I31="","",入力!I31)</f>
        <v>飯山満南小学校</v>
      </c>
      <c r="I56" s="13">
        <f>IF(入力!G31="","",入力!G31)</f>
        <v>5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輪違</v>
      </c>
      <c r="D57" s="13" t="str">
        <f>IF(入力!E34="","",入力!E34)</f>
        <v>健</v>
      </c>
      <c r="E57" s="13" t="str">
        <f>IF(入力!C33="","",入力!C33)</f>
        <v>ワチガイ</v>
      </c>
      <c r="F57" s="13" t="str">
        <f>IF(入力!E33="","",入力!E33)</f>
        <v>タケル</v>
      </c>
      <c r="G57" s="13">
        <f>IF(入力!M33="","",入力!M33)</f>
        <v>522912638</v>
      </c>
      <c r="H57" s="13" t="str">
        <f>IF(入力!I33="","",入力!I33)</f>
        <v>飯山満南小学校</v>
      </c>
      <c r="I57" s="13">
        <f>IF(入力!G33="","",入力!G33)</f>
        <v>4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千葉</v>
      </c>
      <c r="D58" s="13" t="str">
        <f>IF(入力!E36="","",入力!E36)</f>
        <v>樹</v>
      </c>
      <c r="E58" s="13" t="str">
        <f>IF(入力!C35="","",入力!C35)</f>
        <v>チバ</v>
      </c>
      <c r="F58" s="13" t="str">
        <f>IF(入力!E35="","",入力!E35)</f>
        <v>イツキ</v>
      </c>
      <c r="G58" s="13">
        <f>IF(入力!M35="","",入力!M35)</f>
        <v>524193394</v>
      </c>
      <c r="H58" s="13" t="str">
        <f>IF(入力!I35="","",入力!I35)</f>
        <v>飯山満小学校</v>
      </c>
      <c r="I58" s="13">
        <f>IF(入力!G35="","",入力!G35)</f>
        <v>3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阪野</v>
      </c>
      <c r="D59" s="13" t="str">
        <f>IF(入力!E38="","",入力!E38)</f>
        <v>遙斗</v>
      </c>
      <c r="E59" s="13" t="str">
        <f>IF(入力!C37="","",入力!C37)</f>
        <v>サカノ</v>
      </c>
      <c r="F59" s="13" t="str">
        <f>IF(入力!E37="","",入力!E37)</f>
        <v>ハルト</v>
      </c>
      <c r="G59" s="13">
        <f>IF(入力!M37="","",入力!M37)</f>
        <v>525510138</v>
      </c>
      <c r="H59" s="13" t="str">
        <f>IF(入力!I37="","",入力!I37)</f>
        <v>飯山満南小学校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橋本</v>
      </c>
      <c r="D60" s="13" t="str">
        <f>IF(入力!E40="","",入力!E40)</f>
        <v>岳瑠</v>
      </c>
      <c r="E60" s="13" t="str">
        <f>IF(入力!C39="","",入力!C39)</f>
        <v>ハシモト</v>
      </c>
      <c r="F60" s="13" t="str">
        <f>IF(入力!E39="","",入力!E39)</f>
        <v>タケル</v>
      </c>
      <c r="G60" s="13">
        <f>IF(入力!M39="","",入力!M39)</f>
        <v>525772741</v>
      </c>
      <c r="H60" s="13" t="str">
        <f>IF(入力!I39="","",入力!I39)</f>
        <v>飯山満南小学校</v>
      </c>
      <c r="I60" s="13">
        <f>IF(入力!G39="","",入力!G39)</f>
        <v>5</v>
      </c>
      <c r="J60" s="13">
        <f>IF(入力!P39="","",入力!P39)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智弥</v>
      </c>
      <c r="E61" s="13" t="str">
        <f>IF(入力!C41="","",入力!C41)</f>
        <v>スズキ</v>
      </c>
      <c r="F61" s="13" t="str">
        <f>IF(入力!E41="","",入力!E41)</f>
        <v>トモヤ</v>
      </c>
      <c r="G61" s="13">
        <f>IF(入力!M41="","",入力!M41)</f>
        <v>525468057</v>
      </c>
      <c r="H61" s="13" t="str">
        <f>IF(入力!I41="","",入力!I41)</f>
        <v>谷津小学校</v>
      </c>
      <c r="I61" s="13">
        <f>IF(入力!G41="","",入力!G41)</f>
        <v>4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小姓堂</v>
      </c>
      <c r="D62" s="13" t="str">
        <f>IF(入力!E44="","",入力!E44)</f>
        <v>直也</v>
      </c>
      <c r="E62" s="13" t="str">
        <f>IF(入力!C43="","",入力!C43)</f>
        <v>コショウド</v>
      </c>
      <c r="F62" s="13" t="str">
        <f>IF(入力!E43="","",入力!E43)</f>
        <v>ナオヤ</v>
      </c>
      <c r="G62" s="13">
        <f>IF(入力!M43="","",入力!M43)</f>
        <v>525510145</v>
      </c>
      <c r="H62" s="13" t="str">
        <f>IF(入力!I43="","",入力!I43)</f>
        <v>飯山満南小学校</v>
      </c>
      <c r="I62" s="13">
        <f>IF(入力!G43="","",入力!G43)</f>
        <v>5</v>
      </c>
      <c r="J62" s="13">
        <f>IF(入力!P43="","",入力!P43)</f>
        <v>146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寺下</v>
      </c>
      <c r="D63" s="13" t="str">
        <f>IF(入力!E46="","",入力!E46)</f>
        <v>泰槻</v>
      </c>
      <c r="E63" s="13" t="str">
        <f>IF(入力!C45="","",入力!C45)</f>
        <v>テラシタ</v>
      </c>
      <c r="F63" s="13" t="str">
        <f>IF(入力!E45="","",入力!E45)</f>
        <v>タツキ</v>
      </c>
      <c r="G63" s="13">
        <f>IF(入力!M45="","",入力!M45)</f>
        <v>526314292</v>
      </c>
      <c r="H63" s="13" t="str">
        <f>IF(入力!I45="","",入力!I45)</f>
        <v>飯山満小学校</v>
      </c>
      <c r="I63" s="13">
        <f>IF(入力!G45="","",入力!G45)</f>
        <v>5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磯村</v>
      </c>
      <c r="D64" s="13" t="str">
        <f>IF(入力!E48="","",入力!E48)</f>
        <v>壮之介</v>
      </c>
      <c r="E64" s="13" t="str">
        <f>IF(入力!C47="","",入力!C47)</f>
        <v>イソムラ</v>
      </c>
      <c r="F64" s="13" t="str">
        <f>IF(入力!E47="","",入力!E47)</f>
        <v>ソウノスケ</v>
      </c>
      <c r="G64" s="13">
        <f>IF(入力!M47="","",入力!M47)</f>
        <v>526329487</v>
      </c>
      <c r="H64" s="13" t="str">
        <f>IF(入力!I47="","",入力!I47)</f>
        <v>飯山満南小学校</v>
      </c>
      <c r="I64" s="13">
        <f>IF(入力!G47="","",入力!G47)</f>
        <v>5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小川</v>
      </c>
      <c r="D65" s="13" t="str">
        <f>IF(入力!E50="","",入力!E50)</f>
        <v>遙斗</v>
      </c>
      <c r="E65" s="13" t="str">
        <f>IF(入力!C49="","",入力!C49)</f>
        <v>オガワ</v>
      </c>
      <c r="F65" s="13" t="str">
        <f>IF(入力!E49="","",入力!E49)</f>
        <v>ハルト</v>
      </c>
      <c r="G65" s="13">
        <f>IF(入力!M49="","",入力!M49)</f>
        <v>526404221</v>
      </c>
      <c r="H65" s="13" t="str">
        <f>IF(入力!I49="","",入力!I49)</f>
        <v>飯山満南小学校</v>
      </c>
      <c r="I65" s="13">
        <f>IF(入力!G49="","",入力!G49)</f>
        <v>5</v>
      </c>
      <c r="J65" s="13">
        <f>IF(入力!P49="","",入力!P49)</f>
        <v>134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裕輝 輪違</cp:lastModifiedBy>
  <cp:revision/>
  <cp:lastPrinted>2025-09-13T13:38:43Z</cp:lastPrinted>
  <dcterms:created xsi:type="dcterms:W3CDTF">2014-04-05T09:56:00Z</dcterms:created>
  <dcterms:modified xsi:type="dcterms:W3CDTF">2025-09-15T12:01:25Z</dcterms:modified>
  <cp:category/>
  <cp:contentStatus/>
</cp:coreProperties>
</file>