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929"/>
  <workbookPr defaultThemeVersion="166925"/>
  <mc:AlternateContent xmlns:mc="http://schemas.openxmlformats.org/markup-compatibility/2006">
    <mc:Choice Requires="x15">
      <x15ac:absPath xmlns:x15ac="http://schemas.microsoft.com/office/spreadsheetml/2010/11/ac" url="D:\千葉県小学生連盟\2021年度\全国大会\プログラム\"/>
    </mc:Choice>
  </mc:AlternateContent>
  <xr:revisionPtr revIDLastSave="0" documentId="13_ncr:40009_{D6AAA630-5685-415D-83AB-44D650139415}" xr6:coauthVersionLast="46" xr6:coauthVersionMax="46" xr10:uidLastSave="{00000000-0000-0000-0000-000000000000}"/>
  <workbookProtection lockStructure="1"/>
  <bookViews>
    <workbookView xWindow="0" yWindow="3120" windowWidth="28800" windowHeight="10275"/>
  </bookViews>
  <sheets>
    <sheet name="入力" sheetId="1" r:id="rId1"/>
    <sheet name="全日本申込書（支部予選用）" sheetId="2" r:id="rId2"/>
    <sheet name="全日本申込書(県大会用)" sheetId="3" r:id="rId3"/>
    <sheet name="関東申込書" sheetId="4" r:id="rId4"/>
    <sheet name="新人申込書" sheetId="5" r:id="rId5"/>
    <sheet name="データ※禁入力" sheetId="6"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 i="6" l="1"/>
  <c r="I5" i="6"/>
  <c r="J5" i="6"/>
  <c r="A7" i="6"/>
  <c r="B7" i="6"/>
  <c r="C7" i="6"/>
  <c r="D7" i="6"/>
  <c r="E7" i="6"/>
  <c r="R7" i="6"/>
  <c r="S7" i="6"/>
  <c r="U7" i="6"/>
  <c r="V7" i="6"/>
  <c r="C16" i="6"/>
  <c r="D16" i="6"/>
  <c r="E16" i="6"/>
  <c r="F16" i="6"/>
  <c r="G16" i="6"/>
  <c r="H16" i="6"/>
  <c r="I16" i="6"/>
  <c r="L16" i="6"/>
  <c r="R16" i="6"/>
  <c r="S16" i="6"/>
  <c r="T16" i="6"/>
  <c r="U16" i="6"/>
  <c r="V16" i="6"/>
  <c r="W16" i="6"/>
  <c r="C17" i="6"/>
  <c r="D17" i="6"/>
  <c r="E17" i="6"/>
  <c r="F17" i="6"/>
  <c r="G17" i="6"/>
  <c r="H17" i="6"/>
  <c r="I17" i="6"/>
  <c r="L17" i="6"/>
  <c r="R17" i="6"/>
  <c r="S17" i="6"/>
  <c r="T17" i="6"/>
  <c r="U17" i="6"/>
  <c r="V17" i="6"/>
  <c r="W17" i="6"/>
  <c r="C20" i="6"/>
  <c r="D20" i="6"/>
  <c r="E20" i="6"/>
  <c r="F20" i="6"/>
  <c r="G20" i="6"/>
  <c r="H20" i="6"/>
  <c r="I20" i="6"/>
  <c r="L20" i="6"/>
  <c r="R20" i="6"/>
  <c r="S20" i="6"/>
  <c r="T20" i="6"/>
  <c r="U20" i="6"/>
  <c r="V20" i="6"/>
  <c r="W20" i="6"/>
  <c r="G21" i="6"/>
  <c r="H21" i="6"/>
  <c r="I21" i="6"/>
  <c r="L21" i="6"/>
  <c r="R21" i="6"/>
  <c r="S21" i="6"/>
  <c r="T21" i="6"/>
  <c r="U21" i="6"/>
  <c r="V21" i="6"/>
  <c r="W21" i="6"/>
  <c r="C22" i="6"/>
  <c r="D22" i="6"/>
  <c r="E22" i="6"/>
  <c r="F22" i="6"/>
  <c r="L22" i="6"/>
  <c r="N22" i="6"/>
  <c r="O22" i="6"/>
  <c r="P22" i="6"/>
  <c r="R22" i="6"/>
  <c r="S22" i="6"/>
  <c r="T22" i="6"/>
  <c r="U22" i="6"/>
  <c r="V22" i="6"/>
  <c r="W22" i="6"/>
  <c r="C23" i="6"/>
  <c r="D23" i="6"/>
  <c r="E23" i="6"/>
  <c r="F23" i="6"/>
  <c r="G23" i="6"/>
  <c r="H23" i="6"/>
  <c r="I23" i="6"/>
  <c r="G24" i="6"/>
  <c r="H24" i="6"/>
  <c r="B51" i="6"/>
  <c r="F24" i="6" s="1"/>
  <c r="B53" i="6"/>
  <c r="C53" i="6"/>
  <c r="D53" i="6"/>
  <c r="E53" i="6"/>
  <c r="F53" i="6"/>
  <c r="G53" i="6"/>
  <c r="H53" i="6"/>
  <c r="I53" i="6"/>
  <c r="J53" i="6"/>
  <c r="A54" i="6"/>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B54" i="6"/>
  <c r="C54" i="6"/>
  <c r="D54" i="6"/>
  <c r="E54" i="6"/>
  <c r="F54" i="6"/>
  <c r="G54" i="6"/>
  <c r="H54" i="6"/>
  <c r="I54" i="6"/>
  <c r="J54" i="6"/>
  <c r="B55" i="6"/>
  <c r="C55" i="6"/>
  <c r="D55" i="6"/>
  <c r="E55" i="6"/>
  <c r="F55" i="6"/>
  <c r="G55" i="6"/>
  <c r="H55" i="6"/>
  <c r="I55" i="6"/>
  <c r="J55" i="6"/>
  <c r="B56" i="6"/>
  <c r="C56" i="6"/>
  <c r="D56" i="6"/>
  <c r="E56" i="6"/>
  <c r="F56" i="6"/>
  <c r="G56" i="6"/>
  <c r="H56" i="6"/>
  <c r="I56" i="6"/>
  <c r="J56" i="6"/>
  <c r="B57" i="6"/>
  <c r="C57" i="6"/>
  <c r="D57" i="6"/>
  <c r="E57" i="6"/>
  <c r="F57" i="6"/>
  <c r="G57" i="6"/>
  <c r="H57" i="6"/>
  <c r="I57" i="6"/>
  <c r="J57" i="6"/>
  <c r="B58" i="6"/>
  <c r="C58" i="6"/>
  <c r="D58" i="6"/>
  <c r="E58" i="6"/>
  <c r="F58" i="6"/>
  <c r="G58" i="6"/>
  <c r="H58" i="6"/>
  <c r="I58" i="6"/>
  <c r="J58" i="6"/>
  <c r="B59" i="6"/>
  <c r="C59" i="6"/>
  <c r="D59" i="6"/>
  <c r="E59" i="6"/>
  <c r="F59" i="6"/>
  <c r="G59" i="6"/>
  <c r="H59" i="6"/>
  <c r="I59" i="6"/>
  <c r="J59" i="6"/>
  <c r="B60" i="6"/>
  <c r="C60" i="6"/>
  <c r="D60" i="6"/>
  <c r="E60" i="6"/>
  <c r="F60" i="6"/>
  <c r="G60" i="6"/>
  <c r="H60" i="6"/>
  <c r="I60" i="6"/>
  <c r="J60" i="6"/>
  <c r="B61" i="6"/>
  <c r="C61" i="6"/>
  <c r="D61" i="6"/>
  <c r="E61" i="6"/>
  <c r="F61" i="6"/>
  <c r="G61" i="6"/>
  <c r="H61" i="6"/>
  <c r="I61" i="6"/>
  <c r="J61" i="6"/>
  <c r="B62" i="6"/>
  <c r="C62" i="6"/>
  <c r="D62" i="6"/>
  <c r="E62" i="6"/>
  <c r="F62" i="6"/>
  <c r="G62" i="6"/>
  <c r="H62" i="6"/>
  <c r="I62" i="6"/>
  <c r="J62" i="6"/>
  <c r="B63" i="6"/>
  <c r="C63" i="6"/>
  <c r="D63" i="6"/>
  <c r="E63" i="6"/>
  <c r="F63" i="6"/>
  <c r="G63" i="6"/>
  <c r="H63" i="6"/>
  <c r="I63" i="6"/>
  <c r="J63" i="6"/>
  <c r="B64" i="6"/>
  <c r="C64" i="6"/>
  <c r="D64" i="6"/>
  <c r="E64" i="6"/>
  <c r="F64" i="6"/>
  <c r="G64" i="6"/>
  <c r="H64" i="6"/>
  <c r="I64" i="6"/>
  <c r="J64" i="6"/>
  <c r="B65" i="6"/>
  <c r="C65" i="6"/>
  <c r="D65" i="6"/>
  <c r="E65" i="6"/>
  <c r="F65" i="6"/>
  <c r="G65" i="6"/>
  <c r="H65" i="6"/>
  <c r="I65" i="6"/>
  <c r="J65" i="6"/>
  <c r="B66" i="6"/>
  <c r="C66" i="6"/>
  <c r="D66" i="6"/>
  <c r="E66" i="6"/>
  <c r="F66" i="6"/>
  <c r="G66" i="6"/>
  <c r="H66" i="6"/>
  <c r="I66" i="6"/>
  <c r="J66" i="6"/>
  <c r="B67" i="6"/>
  <c r="H67" i="6"/>
  <c r="I67" i="6"/>
  <c r="J67" i="6"/>
  <c r="B68" i="6"/>
  <c r="H68" i="6"/>
  <c r="I68" i="6"/>
  <c r="J68" i="6"/>
  <c r="B69" i="6"/>
  <c r="H69" i="6"/>
  <c r="I69" i="6"/>
  <c r="J69" i="6"/>
  <c r="B70" i="6"/>
  <c r="H70" i="6"/>
  <c r="I70" i="6"/>
  <c r="J70" i="6"/>
  <c r="B71" i="6"/>
  <c r="H71" i="6"/>
  <c r="I71" i="6"/>
  <c r="J71" i="6"/>
  <c r="B72" i="6"/>
  <c r="H72" i="6"/>
  <c r="I72" i="6"/>
  <c r="J72" i="6"/>
  <c r="B73" i="6"/>
  <c r="H73" i="6"/>
  <c r="I73" i="6"/>
  <c r="J73" i="6"/>
  <c r="B74" i="6"/>
  <c r="H74" i="6"/>
  <c r="I74" i="6"/>
  <c r="J74" i="6"/>
  <c r="B75" i="6"/>
  <c r="H75" i="6"/>
  <c r="I75" i="6"/>
  <c r="J75" i="6"/>
  <c r="B76" i="6"/>
  <c r="H76" i="6"/>
  <c r="I76" i="6"/>
  <c r="J76" i="6"/>
  <c r="B77" i="6"/>
  <c r="H77" i="6"/>
  <c r="I77" i="6"/>
  <c r="J77" i="6"/>
  <c r="B78" i="6"/>
  <c r="H78" i="6"/>
  <c r="I78" i="6"/>
  <c r="J78" i="6"/>
  <c r="B79" i="6"/>
  <c r="H79" i="6"/>
  <c r="I79" i="6"/>
  <c r="J79" i="6"/>
  <c r="B80" i="6"/>
  <c r="H80" i="6"/>
  <c r="I80" i="6"/>
  <c r="J80" i="6"/>
  <c r="C2" i="4"/>
  <c r="J2" i="4"/>
  <c r="C4" i="4"/>
  <c r="C6" i="4"/>
  <c r="G7" i="4"/>
  <c r="J7" i="4"/>
  <c r="M7" i="4"/>
  <c r="C9" i="4"/>
  <c r="G9" i="4"/>
  <c r="J9" i="4"/>
  <c r="M9" i="4"/>
  <c r="C11" i="4"/>
  <c r="G11" i="4"/>
  <c r="J11" i="4"/>
  <c r="M11" i="4"/>
  <c r="C13" i="4"/>
  <c r="C15" i="4"/>
  <c r="C21" i="4"/>
  <c r="B25" i="4"/>
  <c r="C25" i="4"/>
  <c r="G25" i="4"/>
  <c r="H25" i="4"/>
  <c r="I25" i="4"/>
  <c r="J25" i="4"/>
  <c r="K25" i="4"/>
  <c r="L25" i="4"/>
  <c r="M25" i="4"/>
  <c r="N25" i="4"/>
  <c r="O25" i="4"/>
  <c r="B27" i="4"/>
  <c r="C27" i="4"/>
  <c r="G27" i="4"/>
  <c r="H27" i="4"/>
  <c r="I27" i="4"/>
  <c r="J27" i="4"/>
  <c r="K27" i="4"/>
  <c r="L27" i="4"/>
  <c r="M27" i="4"/>
  <c r="N27" i="4"/>
  <c r="O27" i="4"/>
  <c r="B29" i="4"/>
  <c r="C29" i="4"/>
  <c r="G29" i="4"/>
  <c r="H29" i="4"/>
  <c r="I29" i="4"/>
  <c r="J29" i="4"/>
  <c r="K29" i="4"/>
  <c r="L29" i="4"/>
  <c r="M29" i="4"/>
  <c r="N29" i="4"/>
  <c r="O29" i="4"/>
  <c r="B31" i="4"/>
  <c r="C31" i="4"/>
  <c r="G31" i="4"/>
  <c r="H31" i="4"/>
  <c r="I31" i="4"/>
  <c r="J31" i="4"/>
  <c r="K31" i="4"/>
  <c r="L31" i="4"/>
  <c r="M31" i="4"/>
  <c r="N31" i="4"/>
  <c r="O31" i="4"/>
  <c r="B33" i="4"/>
  <c r="C33" i="4"/>
  <c r="G33" i="4"/>
  <c r="H33" i="4"/>
  <c r="I33" i="4"/>
  <c r="J33" i="4"/>
  <c r="K33" i="4"/>
  <c r="L33" i="4"/>
  <c r="M33" i="4"/>
  <c r="N33" i="4"/>
  <c r="O33" i="4"/>
  <c r="B35" i="4"/>
  <c r="C35" i="4"/>
  <c r="G35" i="4"/>
  <c r="H35" i="4"/>
  <c r="I35" i="4"/>
  <c r="J35" i="4"/>
  <c r="K35" i="4"/>
  <c r="L35" i="4"/>
  <c r="M35" i="4"/>
  <c r="N35" i="4"/>
  <c r="O35" i="4"/>
  <c r="B37" i="4"/>
  <c r="C37" i="4"/>
  <c r="G37" i="4"/>
  <c r="H37" i="4"/>
  <c r="I37" i="4"/>
  <c r="J37" i="4"/>
  <c r="K37" i="4"/>
  <c r="L37" i="4"/>
  <c r="M37" i="4"/>
  <c r="N37" i="4"/>
  <c r="O37" i="4"/>
  <c r="B39" i="4"/>
  <c r="C39" i="4"/>
  <c r="G39" i="4"/>
  <c r="H39" i="4"/>
  <c r="I39" i="4"/>
  <c r="J39" i="4"/>
  <c r="K39" i="4"/>
  <c r="L39" i="4"/>
  <c r="M39" i="4"/>
  <c r="N39" i="4"/>
  <c r="O39" i="4"/>
  <c r="B41" i="4"/>
  <c r="C41" i="4"/>
  <c r="G41" i="4"/>
  <c r="H41" i="4"/>
  <c r="I41" i="4"/>
  <c r="J41" i="4"/>
  <c r="K41" i="4"/>
  <c r="L41" i="4"/>
  <c r="M41" i="4"/>
  <c r="N41" i="4"/>
  <c r="O41" i="4"/>
  <c r="B43" i="4"/>
  <c r="C43" i="4"/>
  <c r="G43" i="4"/>
  <c r="H43" i="4"/>
  <c r="I43" i="4"/>
  <c r="J43" i="4"/>
  <c r="K43" i="4"/>
  <c r="L43" i="4"/>
  <c r="M43" i="4"/>
  <c r="N43" i="4"/>
  <c r="O43" i="4"/>
  <c r="B45" i="4"/>
  <c r="C45" i="4"/>
  <c r="G45" i="4"/>
  <c r="H45" i="4"/>
  <c r="I45" i="4"/>
  <c r="J45" i="4"/>
  <c r="K45" i="4"/>
  <c r="L45" i="4"/>
  <c r="M45" i="4"/>
  <c r="N45" i="4"/>
  <c r="O45" i="4"/>
  <c r="B47" i="4"/>
  <c r="C47" i="4"/>
  <c r="G47" i="4"/>
  <c r="H47" i="4"/>
  <c r="I47" i="4"/>
  <c r="J47" i="4"/>
  <c r="K47" i="4"/>
  <c r="L47" i="4"/>
  <c r="M47" i="4"/>
  <c r="N47" i="4"/>
  <c r="O47" i="4"/>
  <c r="B49" i="4"/>
  <c r="C49" i="4"/>
  <c r="G49" i="4"/>
  <c r="H49" i="4"/>
  <c r="I49" i="4"/>
  <c r="J49" i="4"/>
  <c r="K49" i="4"/>
  <c r="L49" i="4"/>
  <c r="M49" i="4"/>
  <c r="N49" i="4"/>
  <c r="O49" i="4"/>
  <c r="B51" i="4"/>
  <c r="C51" i="4"/>
  <c r="G51" i="4"/>
  <c r="H51" i="4"/>
  <c r="I51" i="4"/>
  <c r="J51" i="4"/>
  <c r="K51" i="4"/>
  <c r="L51" i="4"/>
  <c r="M51" i="4"/>
  <c r="N51" i="4"/>
  <c r="O51" i="4"/>
  <c r="C2" i="5"/>
  <c r="J2" i="5"/>
  <c r="C4" i="5"/>
  <c r="C6" i="5"/>
  <c r="G7" i="5"/>
  <c r="J7" i="5"/>
  <c r="M7" i="5"/>
  <c r="C9" i="5"/>
  <c r="G9" i="5"/>
  <c r="J9" i="5"/>
  <c r="M9" i="5"/>
  <c r="C11" i="5"/>
  <c r="G11" i="5"/>
  <c r="J11" i="5"/>
  <c r="M11" i="5"/>
  <c r="C13" i="5"/>
  <c r="C15" i="5"/>
  <c r="C19" i="5"/>
  <c r="C21" i="5"/>
  <c r="B25" i="5"/>
  <c r="C25" i="5"/>
  <c r="G25" i="5"/>
  <c r="H25" i="5"/>
  <c r="I25" i="5"/>
  <c r="J25" i="5"/>
  <c r="K25" i="5"/>
  <c r="L25" i="5"/>
  <c r="M25" i="5"/>
  <c r="N25" i="5"/>
  <c r="O25" i="5"/>
  <c r="B27" i="5"/>
  <c r="C27" i="5"/>
  <c r="G27" i="5"/>
  <c r="H27" i="5"/>
  <c r="I27" i="5"/>
  <c r="J27" i="5"/>
  <c r="K27" i="5"/>
  <c r="L27" i="5"/>
  <c r="M27" i="5"/>
  <c r="N27" i="5"/>
  <c r="O27" i="5"/>
  <c r="B29" i="5"/>
  <c r="C29" i="5"/>
  <c r="G29" i="5"/>
  <c r="H29" i="5"/>
  <c r="I29" i="5"/>
  <c r="J29" i="5"/>
  <c r="K29" i="5"/>
  <c r="L29" i="5"/>
  <c r="M29" i="5"/>
  <c r="N29" i="5"/>
  <c r="O29" i="5"/>
  <c r="B31" i="5"/>
  <c r="C31" i="5"/>
  <c r="G31" i="5"/>
  <c r="H31" i="5"/>
  <c r="I31" i="5"/>
  <c r="J31" i="5"/>
  <c r="K31" i="5"/>
  <c r="L31" i="5"/>
  <c r="M31" i="5"/>
  <c r="N31" i="5"/>
  <c r="O31" i="5"/>
  <c r="B33" i="5"/>
  <c r="C33" i="5"/>
  <c r="G33" i="5"/>
  <c r="H33" i="5"/>
  <c r="I33" i="5"/>
  <c r="J33" i="5"/>
  <c r="K33" i="5"/>
  <c r="L33" i="5"/>
  <c r="M33" i="5"/>
  <c r="N33" i="5"/>
  <c r="O33" i="5"/>
  <c r="B35" i="5"/>
  <c r="C35" i="5"/>
  <c r="G35" i="5"/>
  <c r="H35" i="5"/>
  <c r="I35" i="5"/>
  <c r="J35" i="5"/>
  <c r="K35" i="5"/>
  <c r="L35" i="5"/>
  <c r="M35" i="5"/>
  <c r="N35" i="5"/>
  <c r="O35" i="5"/>
  <c r="B37" i="5"/>
  <c r="C37" i="5"/>
  <c r="G37" i="5"/>
  <c r="H37" i="5"/>
  <c r="I37" i="5"/>
  <c r="J37" i="5"/>
  <c r="K37" i="5"/>
  <c r="L37" i="5"/>
  <c r="M37" i="5"/>
  <c r="N37" i="5"/>
  <c r="O37" i="5"/>
  <c r="B39" i="5"/>
  <c r="C39" i="5"/>
  <c r="G39" i="5"/>
  <c r="H39" i="5"/>
  <c r="I39" i="5"/>
  <c r="J39" i="5"/>
  <c r="K39" i="5"/>
  <c r="L39" i="5"/>
  <c r="M39" i="5"/>
  <c r="N39" i="5"/>
  <c r="O39" i="5"/>
  <c r="B41" i="5"/>
  <c r="C41" i="5"/>
  <c r="G41" i="5"/>
  <c r="H41" i="5"/>
  <c r="I41" i="5"/>
  <c r="J41" i="5"/>
  <c r="K41" i="5"/>
  <c r="L41" i="5"/>
  <c r="M41" i="5"/>
  <c r="N41" i="5"/>
  <c r="O41" i="5"/>
  <c r="B43" i="5"/>
  <c r="C43" i="5"/>
  <c r="G43" i="5"/>
  <c r="H43" i="5"/>
  <c r="I43" i="5"/>
  <c r="J43" i="5"/>
  <c r="K43" i="5"/>
  <c r="L43" i="5"/>
  <c r="M43" i="5"/>
  <c r="N43" i="5"/>
  <c r="O43" i="5"/>
  <c r="B45" i="5"/>
  <c r="C45" i="5"/>
  <c r="G45" i="5"/>
  <c r="H45" i="5"/>
  <c r="I45" i="5"/>
  <c r="J45" i="5"/>
  <c r="K45" i="5"/>
  <c r="L45" i="5"/>
  <c r="M45" i="5"/>
  <c r="N45" i="5"/>
  <c r="O45" i="5"/>
  <c r="B47" i="5"/>
  <c r="C47" i="5"/>
  <c r="G47" i="5"/>
  <c r="H47" i="5"/>
  <c r="I47" i="5"/>
  <c r="J47" i="5"/>
  <c r="K47" i="5"/>
  <c r="L47" i="5"/>
  <c r="M47" i="5"/>
  <c r="N47" i="5"/>
  <c r="O47" i="5"/>
  <c r="B49" i="5"/>
  <c r="C49" i="5"/>
  <c r="G49" i="5"/>
  <c r="H49" i="5"/>
  <c r="I49" i="5"/>
  <c r="J49" i="5"/>
  <c r="K49" i="5"/>
  <c r="L49" i="5"/>
  <c r="M49" i="5"/>
  <c r="N49" i="5"/>
  <c r="O49" i="5"/>
  <c r="B51" i="5"/>
  <c r="C51" i="5"/>
  <c r="G51" i="5"/>
  <c r="H51" i="5"/>
  <c r="I51" i="5"/>
  <c r="J51" i="5"/>
  <c r="K51" i="5"/>
  <c r="L51" i="5"/>
  <c r="M51" i="5"/>
  <c r="N51" i="5"/>
  <c r="O51" i="5"/>
  <c r="K16" i="3"/>
  <c r="AN16" i="3"/>
  <c r="AZ16" i="3"/>
  <c r="H17" i="3"/>
  <c r="U17" i="3"/>
  <c r="Y17" i="3"/>
  <c r="AZ18" i="3"/>
  <c r="O20" i="3"/>
  <c r="AD20" i="3"/>
  <c r="AS20" i="3"/>
  <c r="O21" i="3"/>
  <c r="AD21" i="3"/>
  <c r="AS21" i="3"/>
  <c r="H22" i="3"/>
  <c r="T22" i="3"/>
  <c r="AB22" i="3"/>
  <c r="AG22" i="3"/>
  <c r="AY22" i="3"/>
  <c r="H23" i="3"/>
  <c r="Z23" i="3"/>
  <c r="AX23" i="3"/>
  <c r="BC23" i="3"/>
  <c r="H24" i="3"/>
  <c r="T24" i="3"/>
  <c r="AB24" i="3"/>
  <c r="AG24" i="3"/>
  <c r="AY24" i="3"/>
  <c r="H25" i="3"/>
  <c r="Z25" i="3"/>
  <c r="AX25" i="3"/>
  <c r="BC25" i="3"/>
  <c r="H26" i="3"/>
  <c r="T26" i="3"/>
  <c r="AB26" i="3"/>
  <c r="AG26" i="3"/>
  <c r="AY26" i="3"/>
  <c r="H27" i="3"/>
  <c r="Z27" i="3"/>
  <c r="AX27" i="3"/>
  <c r="BC27" i="3"/>
  <c r="H28" i="3"/>
  <c r="T28" i="3"/>
  <c r="AB28" i="3"/>
  <c r="AG28" i="3"/>
  <c r="AY28" i="3"/>
  <c r="H29" i="3"/>
  <c r="Z29" i="3"/>
  <c r="AX29" i="3"/>
  <c r="BC29" i="3"/>
  <c r="C34" i="3"/>
  <c r="F34" i="3"/>
  <c r="Q34" i="3"/>
  <c r="T34" i="3"/>
  <c r="AJ34" i="3"/>
  <c r="AZ34" i="3"/>
  <c r="C36" i="3"/>
  <c r="F36" i="3"/>
  <c r="Q36" i="3"/>
  <c r="T36" i="3"/>
  <c r="AJ36" i="3"/>
  <c r="AZ36" i="3"/>
  <c r="C38" i="3"/>
  <c r="F38" i="3"/>
  <c r="Q38" i="3"/>
  <c r="T38" i="3"/>
  <c r="AJ38" i="3"/>
  <c r="AZ38" i="3"/>
  <c r="C40" i="3"/>
  <c r="F40" i="3"/>
  <c r="Q40" i="3"/>
  <c r="T40" i="3"/>
  <c r="AJ40" i="3"/>
  <c r="AZ40" i="3"/>
  <c r="C42" i="3"/>
  <c r="F42" i="3"/>
  <c r="Q42" i="3"/>
  <c r="T42" i="3"/>
  <c r="AJ42" i="3"/>
  <c r="AZ42" i="3"/>
  <c r="C44" i="3"/>
  <c r="F44" i="3"/>
  <c r="Q44" i="3"/>
  <c r="T44" i="3"/>
  <c r="AJ44" i="3"/>
  <c r="AZ44" i="3"/>
  <c r="C46" i="3"/>
  <c r="F46" i="3"/>
  <c r="Q46" i="3"/>
  <c r="T46" i="3"/>
  <c r="AJ46" i="3"/>
  <c r="AZ46" i="3"/>
  <c r="C48" i="3"/>
  <c r="F48" i="3"/>
  <c r="Q48" i="3"/>
  <c r="T48" i="3"/>
  <c r="AJ48" i="3"/>
  <c r="AZ48" i="3"/>
  <c r="C50" i="3"/>
  <c r="F50" i="3"/>
  <c r="Q50" i="3"/>
  <c r="T50" i="3"/>
  <c r="AJ50" i="3"/>
  <c r="AZ50" i="3"/>
  <c r="C52" i="3"/>
  <c r="F52" i="3"/>
  <c r="Q52" i="3"/>
  <c r="T52" i="3"/>
  <c r="AJ52" i="3"/>
  <c r="AZ52" i="3"/>
  <c r="C54" i="3"/>
  <c r="F54" i="3"/>
  <c r="Q54" i="3"/>
  <c r="T54" i="3"/>
  <c r="AJ54" i="3"/>
  <c r="AZ54" i="3"/>
  <c r="C56" i="3"/>
  <c r="F56" i="3"/>
  <c r="Q56" i="3"/>
  <c r="T56" i="3"/>
  <c r="AJ56" i="3"/>
  <c r="AZ56" i="3"/>
  <c r="C2" i="2"/>
  <c r="J2" i="2"/>
  <c r="C4" i="2"/>
  <c r="C6" i="2"/>
  <c r="G7" i="2"/>
  <c r="J7" i="2"/>
  <c r="M7" i="2"/>
  <c r="C9" i="2"/>
  <c r="G9" i="2"/>
  <c r="J9" i="2"/>
  <c r="M9" i="2"/>
  <c r="C11" i="2"/>
  <c r="G11" i="2"/>
  <c r="J11" i="2"/>
  <c r="M11" i="2"/>
  <c r="C13" i="2"/>
  <c r="C15" i="2"/>
  <c r="C17" i="2"/>
  <c r="C19" i="2"/>
  <c r="C21" i="2"/>
  <c r="B25" i="2"/>
  <c r="C25" i="2"/>
  <c r="G25" i="2"/>
  <c r="H25" i="2"/>
  <c r="I25" i="2"/>
  <c r="J25" i="2"/>
  <c r="K25" i="2"/>
  <c r="L25" i="2"/>
  <c r="M25" i="2"/>
  <c r="N25" i="2"/>
  <c r="O25" i="2"/>
  <c r="B27" i="2"/>
  <c r="C27" i="2"/>
  <c r="G27" i="2"/>
  <c r="H27" i="2"/>
  <c r="I27" i="2"/>
  <c r="J27" i="2"/>
  <c r="K27" i="2"/>
  <c r="L27" i="2"/>
  <c r="M27" i="2"/>
  <c r="N27" i="2"/>
  <c r="O27" i="2"/>
  <c r="B29" i="2"/>
  <c r="C29" i="2"/>
  <c r="G29" i="2"/>
  <c r="H29" i="2"/>
  <c r="I29" i="2"/>
  <c r="J29" i="2"/>
  <c r="K29" i="2"/>
  <c r="L29" i="2"/>
  <c r="M29" i="2"/>
  <c r="N29" i="2"/>
  <c r="O29" i="2"/>
  <c r="B31" i="2"/>
  <c r="C31" i="2"/>
  <c r="G31" i="2"/>
  <c r="H31" i="2"/>
  <c r="I31" i="2"/>
  <c r="J31" i="2"/>
  <c r="K31" i="2"/>
  <c r="L31" i="2"/>
  <c r="M31" i="2"/>
  <c r="N31" i="2"/>
  <c r="O31" i="2"/>
  <c r="B33" i="2"/>
  <c r="C33" i="2"/>
  <c r="G33" i="2"/>
  <c r="H33" i="2"/>
  <c r="I33" i="2"/>
  <c r="J33" i="2"/>
  <c r="K33" i="2"/>
  <c r="L33" i="2"/>
  <c r="M33" i="2"/>
  <c r="N33" i="2"/>
  <c r="O33" i="2"/>
  <c r="B35" i="2"/>
  <c r="C35" i="2"/>
  <c r="G35" i="2"/>
  <c r="H35" i="2"/>
  <c r="I35" i="2"/>
  <c r="J35" i="2"/>
  <c r="K35" i="2"/>
  <c r="L35" i="2"/>
  <c r="M35" i="2"/>
  <c r="N35" i="2"/>
  <c r="O35" i="2"/>
  <c r="B37" i="2"/>
  <c r="C37" i="2"/>
  <c r="G37" i="2"/>
  <c r="H37" i="2"/>
  <c r="I37" i="2"/>
  <c r="J37" i="2"/>
  <c r="K37" i="2"/>
  <c r="L37" i="2"/>
  <c r="M37" i="2"/>
  <c r="N37" i="2"/>
  <c r="O37" i="2"/>
  <c r="B39" i="2"/>
  <c r="C39" i="2"/>
  <c r="G39" i="2"/>
  <c r="H39" i="2"/>
  <c r="I39" i="2"/>
  <c r="J39" i="2"/>
  <c r="K39" i="2"/>
  <c r="L39" i="2"/>
  <c r="M39" i="2"/>
  <c r="N39" i="2"/>
  <c r="O39" i="2"/>
  <c r="B41" i="2"/>
  <c r="C41" i="2"/>
  <c r="G41" i="2"/>
  <c r="H41" i="2"/>
  <c r="I41" i="2"/>
  <c r="J41" i="2"/>
  <c r="K41" i="2"/>
  <c r="L41" i="2"/>
  <c r="M41" i="2"/>
  <c r="N41" i="2"/>
  <c r="O41" i="2"/>
  <c r="B43" i="2"/>
  <c r="C43" i="2"/>
  <c r="G43" i="2"/>
  <c r="H43" i="2"/>
  <c r="I43" i="2"/>
  <c r="J43" i="2"/>
  <c r="K43" i="2"/>
  <c r="L43" i="2"/>
  <c r="M43" i="2"/>
  <c r="N43" i="2"/>
  <c r="O43" i="2"/>
  <c r="B45" i="2"/>
  <c r="C45" i="2"/>
  <c r="G45" i="2"/>
  <c r="H45" i="2"/>
  <c r="I45" i="2"/>
  <c r="J45" i="2"/>
  <c r="K45" i="2"/>
  <c r="L45" i="2"/>
  <c r="M45" i="2"/>
  <c r="N45" i="2"/>
  <c r="O45" i="2"/>
  <c r="B47" i="2"/>
  <c r="C47" i="2"/>
  <c r="G47" i="2"/>
  <c r="H47" i="2"/>
  <c r="I47" i="2"/>
  <c r="J47" i="2"/>
  <c r="K47" i="2"/>
  <c r="L47" i="2"/>
  <c r="M47" i="2"/>
  <c r="N47" i="2"/>
  <c r="O47" i="2"/>
  <c r="AW4" i="1"/>
  <c r="AX4" i="1"/>
  <c r="AY4" i="1"/>
  <c r="C17" i="1"/>
  <c r="C17" i="5" s="1"/>
  <c r="C19" i="1"/>
  <c r="C19" i="4" s="1"/>
  <c r="V55" i="1"/>
  <c r="E24" i="6" l="1"/>
  <c r="C17" i="4"/>
  <c r="D24" i="6"/>
  <c r="C24" i="6"/>
</calcChain>
</file>

<file path=xl/sharedStrings.xml><?xml version="1.0" encoding="utf-8"?>
<sst xmlns="http://schemas.openxmlformats.org/spreadsheetml/2006/main" count="410" uniqueCount="247">
  <si>
    <r>
      <t>【入</t>
    </r>
    <r>
      <rPr>
        <sz val="24"/>
        <rFont val="ＭＳ Ｐゴシック"/>
        <charset val="128"/>
      </rPr>
      <t>力用シート】</t>
    </r>
    <r>
      <rPr>
        <sz val="24"/>
        <color indexed="10"/>
        <rFont val="ＭＳ Ｐゴシック"/>
        <charset val="128"/>
      </rPr>
      <t>これ以外のシートには入力しないでください</t>
    </r>
  </si>
  <si>
    <r>
      <rPr>
        <sz val="11"/>
        <color indexed="8"/>
        <rFont val="ＭＳ Ｐゴシック"/>
        <charset val="128"/>
      </rPr>
      <t>フリガナ</t>
    </r>
  </si>
  <si>
    <t>ヤチヨダイバレーボールクラブ</t>
  </si>
  <si>
    <r>
      <t>性別</t>
    </r>
    <r>
      <rPr>
        <sz val="11"/>
        <color indexed="8"/>
        <rFont val="Calibri"/>
      </rPr>
      <t>(</t>
    </r>
    <r>
      <rPr>
        <sz val="11"/>
        <color indexed="8"/>
        <rFont val="ＭＳ Ｐゴシック"/>
        <charset val="128"/>
      </rPr>
      <t>男子・女子・女子Ｂ・男女混合</t>
    </r>
    <r>
      <rPr>
        <sz val="11"/>
        <color indexed="8"/>
        <rFont val="Calibri"/>
      </rPr>
      <t>)</t>
    </r>
  </si>
  <si>
    <t>チーム所在地(市郡区)</t>
  </si>
  <si>
    <t>支部名</t>
  </si>
  <si>
    <t>男子</t>
  </si>
  <si>
    <t>北支部</t>
  </si>
  <si>
    <t>南支部</t>
  </si>
  <si>
    <t>チーム名</t>
  </si>
  <si>
    <t>八千代台VBC</t>
  </si>
  <si>
    <t>八千代市</t>
  </si>
  <si>
    <t>女子</t>
  </si>
  <si>
    <t>北西支部</t>
  </si>
  <si>
    <t>北東支部</t>
  </si>
  <si>
    <t>南房総支部</t>
  </si>
  <si>
    <r>
      <t>J</t>
    </r>
    <r>
      <rPr>
        <sz val="11"/>
        <color indexed="8"/>
        <rFont val="Calibri"/>
      </rPr>
      <t>VA-MRS</t>
    </r>
    <r>
      <rPr>
        <sz val="11"/>
        <color indexed="8"/>
        <rFont val="ＭＳ Ｐゴシック"/>
        <charset val="128"/>
      </rPr>
      <t>チームID</t>
    </r>
  </si>
  <si>
    <t>チームID(大会プログラム用)</t>
  </si>
  <si>
    <t>最寄駅</t>
  </si>
  <si>
    <r>
      <t>女子</t>
    </r>
    <r>
      <rPr>
        <sz val="11"/>
        <color indexed="8"/>
        <rFont val="Calibri"/>
      </rPr>
      <t>B</t>
    </r>
  </si>
  <si>
    <t>MRSチームID(混合用)</t>
  </si>
  <si>
    <t>京成本</t>
  </si>
  <si>
    <t>八千代台</t>
  </si>
  <si>
    <t>男女混合</t>
  </si>
  <si>
    <t>支部なし</t>
  </si>
  <si>
    <r>
      <rPr>
        <sz val="11"/>
        <color indexed="8"/>
        <rFont val="ＭＳ Ｐゴシック"/>
        <charset val="128"/>
      </rPr>
      <t>監督</t>
    </r>
  </si>
  <si>
    <t>ミョウジ
苗字</t>
  </si>
  <si>
    <t>ナマエ
名前</t>
  </si>
  <si>
    <r>
      <t>JVA-MRS</t>
    </r>
    <r>
      <rPr>
        <sz val="9"/>
        <color indexed="8"/>
        <rFont val="ＭＳ Ｐゴシック"/>
        <charset val="128"/>
      </rPr>
      <t>スタッフ</t>
    </r>
    <r>
      <rPr>
        <sz val="9"/>
        <color indexed="8"/>
        <rFont val="Calibri"/>
      </rPr>
      <t>ID</t>
    </r>
  </si>
  <si>
    <r>
      <rPr>
        <sz val="9"/>
        <color indexed="8"/>
        <rFont val="ＭＳ Ｐゴシック"/>
        <charset val="128"/>
      </rPr>
      <t>日小連講習受講</t>
    </r>
    <r>
      <rPr>
        <sz val="9"/>
        <color indexed="8"/>
        <rFont val="Calibri"/>
      </rPr>
      <t>No.</t>
    </r>
  </si>
  <si>
    <r>
      <rPr>
        <sz val="9"/>
        <color indexed="8"/>
        <rFont val="ＭＳ Ｐゴシック"/>
        <charset val="128"/>
      </rPr>
      <t>日体協資格</t>
    </r>
    <r>
      <rPr>
        <sz val="9"/>
        <color indexed="8"/>
        <rFont val="Calibri"/>
      </rPr>
      <t>No.</t>
    </r>
  </si>
  <si>
    <t>自宅住所</t>
  </si>
  <si>
    <t>電話番号</t>
  </si>
  <si>
    <t>年齢</t>
  </si>
  <si>
    <t>マツザキ</t>
  </si>
  <si>
    <t>トモユキ</t>
  </si>
  <si>
    <t>〒</t>
  </si>
  <si>
    <t>276</t>
  </si>
  <si>
    <t>―</t>
  </si>
  <si>
    <t>0031</t>
  </si>
  <si>
    <t>（</t>
  </si>
  <si>
    <t>090</t>
  </si>
  <si>
    <t>）</t>
  </si>
  <si>
    <t>松崎</t>
  </si>
  <si>
    <t>智幸</t>
  </si>
  <si>
    <t>八千代市八千代台北9-13-13</t>
  </si>
  <si>
    <t>4046</t>
  </si>
  <si>
    <t>6526</t>
  </si>
  <si>
    <r>
      <rPr>
        <sz val="11"/>
        <color indexed="8"/>
        <rFont val="ＭＳ Ｐゴシック"/>
        <charset val="128"/>
      </rPr>
      <t>コーチ</t>
    </r>
  </si>
  <si>
    <t>トヨダ</t>
  </si>
  <si>
    <t>ケイコ</t>
  </si>
  <si>
    <t>豊田</t>
  </si>
  <si>
    <t>啓子</t>
  </si>
  <si>
    <t>八千代市八千代台北12-15-5</t>
  </si>
  <si>
    <t>7834</t>
  </si>
  <si>
    <t>9998</t>
  </si>
  <si>
    <r>
      <rPr>
        <sz val="11"/>
        <color indexed="8"/>
        <rFont val="ＭＳ Ｐゴシック"/>
        <charset val="128"/>
      </rPr>
      <t>マネージャー</t>
    </r>
  </si>
  <si>
    <t>ナカノ</t>
  </si>
  <si>
    <t>カツオ</t>
  </si>
  <si>
    <t>276-0046</t>
  </si>
  <si>
    <t>中野</t>
  </si>
  <si>
    <t>勝男</t>
  </si>
  <si>
    <t>八千代市大和田新田127-106</t>
  </si>
  <si>
    <t>3217</t>
  </si>
  <si>
    <t>2174</t>
  </si>
  <si>
    <r>
      <rPr>
        <sz val="11"/>
        <color indexed="8"/>
        <rFont val="ＭＳ Ｐゴシック"/>
        <charset val="128"/>
      </rPr>
      <t>帯同員</t>
    </r>
  </si>
  <si>
    <r>
      <rPr>
        <sz val="11"/>
        <color indexed="8"/>
        <rFont val="ＭＳ Ｐゴシック"/>
        <charset val="128"/>
      </rPr>
      <t xml:space="preserve">申込責任者
</t>
    </r>
    <r>
      <rPr>
        <sz val="11"/>
        <color indexed="8"/>
        <rFont val="Calibri"/>
      </rPr>
      <t>(</t>
    </r>
    <r>
      <rPr>
        <sz val="11"/>
        <color indexed="8"/>
        <rFont val="ＭＳ Ｐゴシック"/>
        <charset val="128"/>
      </rPr>
      <t>連絡責任者</t>
    </r>
    <r>
      <rPr>
        <sz val="11"/>
        <color indexed="8"/>
        <rFont val="Calibri"/>
      </rPr>
      <t>)</t>
    </r>
  </si>
  <si>
    <t>アイダ</t>
  </si>
  <si>
    <t>サトミ</t>
  </si>
  <si>
    <t>047</t>
  </si>
  <si>
    <t>会田</t>
  </si>
  <si>
    <t>智美</t>
  </si>
  <si>
    <t>八千代市八千代台北9-12-6</t>
  </si>
  <si>
    <t>486</t>
  </si>
  <si>
    <t>6775</t>
  </si>
  <si>
    <r>
      <rPr>
        <sz val="11"/>
        <color indexed="8"/>
        <rFont val="ＭＳ Ｐゴシック"/>
        <charset val="128"/>
      </rPr>
      <t>住所</t>
    </r>
  </si>
  <si>
    <r>
      <rPr>
        <sz val="11"/>
        <color indexed="8"/>
        <rFont val="ＭＳ Ｐゴシック"/>
        <charset val="128"/>
      </rPr>
      <t>電話番号</t>
    </r>
  </si>
  <si>
    <r>
      <rPr>
        <sz val="11"/>
        <color indexed="8"/>
        <rFont val="ＭＳ Ｐゴシック"/>
        <charset val="128"/>
      </rPr>
      <t>携帯電話番号</t>
    </r>
  </si>
  <si>
    <t>選手No</t>
  </si>
  <si>
    <r>
      <rPr>
        <sz val="11"/>
        <color indexed="8"/>
        <rFont val="ＭＳ Ｐゴシック"/>
        <charset val="128"/>
      </rPr>
      <t>背番号</t>
    </r>
  </si>
  <si>
    <t>ミョウジ</t>
  </si>
  <si>
    <t>ナマエ</t>
  </si>
  <si>
    <r>
      <rPr>
        <sz val="11"/>
        <color indexed="8"/>
        <rFont val="ＭＳ Ｐゴシック"/>
        <charset val="128"/>
      </rPr>
      <t>学年</t>
    </r>
  </si>
  <si>
    <r>
      <rPr>
        <sz val="11"/>
        <color indexed="8"/>
        <rFont val="ＭＳ Ｐゴシック"/>
        <charset val="128"/>
      </rPr>
      <t>学校名</t>
    </r>
  </si>
  <si>
    <r>
      <t>JVA-MRS</t>
    </r>
    <r>
      <rPr>
        <sz val="11"/>
        <color indexed="8"/>
        <rFont val="ＭＳ Ｐゴシック"/>
        <charset val="128"/>
      </rPr>
      <t>メンバー</t>
    </r>
    <r>
      <rPr>
        <sz val="11"/>
        <color indexed="8"/>
        <rFont val="Calibri"/>
      </rPr>
      <t>ID</t>
    </r>
  </si>
  <si>
    <t>身長(cm)</t>
  </si>
  <si>
    <t>苗字</t>
  </si>
  <si>
    <t>名前</t>
  </si>
  <si>
    <t>購入部数</t>
  </si>
  <si>
    <t>アライ</t>
  </si>
  <si>
    <t>ミナト</t>
  </si>
  <si>
    <t>萱田小学校</t>
  </si>
  <si>
    <t>荒井</t>
  </si>
  <si>
    <t>湊</t>
  </si>
  <si>
    <t>タカオカ</t>
  </si>
  <si>
    <t>ソラ</t>
  </si>
  <si>
    <t>鷺沼小学校</t>
  </si>
  <si>
    <t>髙岡</t>
  </si>
  <si>
    <t>蒼空</t>
  </si>
  <si>
    <t>オカダ</t>
  </si>
  <si>
    <t>ユウキ</t>
  </si>
  <si>
    <t>南高津小学校</t>
  </si>
  <si>
    <t>岡田</t>
  </si>
  <si>
    <t>佑樹</t>
  </si>
  <si>
    <t>カンノ</t>
  </si>
  <si>
    <t>ハルト</t>
  </si>
  <si>
    <t>高津小学校</t>
  </si>
  <si>
    <t>菅野</t>
  </si>
  <si>
    <t>陽斗</t>
  </si>
  <si>
    <t>キャプテン</t>
  </si>
  <si>
    <t>エスミ</t>
  </si>
  <si>
    <t>ソウマ</t>
  </si>
  <si>
    <t>大久保小学校</t>
  </si>
  <si>
    <t>江角</t>
  </si>
  <si>
    <t>颯真</t>
  </si>
  <si>
    <t>イトウ</t>
  </si>
  <si>
    <t>ルイ</t>
  </si>
  <si>
    <t>伊藤</t>
  </si>
  <si>
    <t>瑠威</t>
  </si>
  <si>
    <t>クニミツ</t>
  </si>
  <si>
    <t>ハルキ</t>
  </si>
  <si>
    <t>國光</t>
  </si>
  <si>
    <t>春希</t>
  </si>
  <si>
    <t>ヤナギ</t>
  </si>
  <si>
    <t>トモヤ</t>
  </si>
  <si>
    <t>柳</t>
  </si>
  <si>
    <t>智也</t>
  </si>
  <si>
    <r>
      <t>チーム紹介コメント</t>
    </r>
    <r>
      <rPr>
        <sz val="11"/>
        <color indexed="8"/>
        <rFont val="Calibri"/>
      </rPr>
      <t>(120</t>
    </r>
    <r>
      <rPr>
        <sz val="11"/>
        <color indexed="8"/>
        <rFont val="ＭＳ Ｐゴシック"/>
        <charset val="128"/>
      </rPr>
      <t>文字以内</t>
    </r>
    <r>
      <rPr>
        <sz val="11"/>
        <color indexed="8"/>
        <rFont val="Calibri"/>
      </rPr>
      <t>)</t>
    </r>
  </si>
  <si>
    <t>コメント文字数</t>
  </si>
  <si>
    <t>活動できなかった日々を乗り越えてひとまわり大きくなって活動再開！新キャプテン荒井がチームをひとつにまとめ、髙岡、岡田、菅野、江角、伊藤の６年生が最後の１年を輝かせる！今できることに感謝して力を合わせ勝利をつかめ！！</t>
  </si>
  <si>
    <r>
      <rPr>
        <sz val="20"/>
        <color indexed="8"/>
        <rFont val="ＭＳ Ｐゴシック"/>
        <charset val="128"/>
      </rPr>
      <t>【支部予選用】第</t>
    </r>
    <r>
      <rPr>
        <sz val="20"/>
        <color indexed="8"/>
        <rFont val="Calibri"/>
      </rPr>
      <t>36</t>
    </r>
    <r>
      <rPr>
        <sz val="20"/>
        <color indexed="8"/>
        <rFont val="ＭＳ Ｐゴシック"/>
        <charset val="128"/>
      </rPr>
      <t>回全日本バレーボール小学生大会申込書</t>
    </r>
  </si>
  <si>
    <r>
      <rPr>
        <sz val="11"/>
        <color indexed="8"/>
        <rFont val="ＭＳ Ｐゴシック"/>
        <charset val="128"/>
      </rPr>
      <t>チーム名</t>
    </r>
  </si>
  <si>
    <r>
      <rPr>
        <sz val="11"/>
        <color indexed="8"/>
        <rFont val="ＭＳ Ｐゴシック"/>
        <charset val="128"/>
      </rPr>
      <t>チーム</t>
    </r>
    <r>
      <rPr>
        <sz val="11"/>
        <color indexed="8"/>
        <rFont val="Calibri"/>
      </rPr>
      <t>ID</t>
    </r>
  </si>
  <si>
    <r>
      <rPr>
        <sz val="8"/>
        <color indexed="8"/>
        <rFont val="ＭＳ Ｐゴシック"/>
        <charset val="128"/>
      </rPr>
      <t>※男女混合の場合、男女それぞれのチーム</t>
    </r>
    <r>
      <rPr>
        <sz val="8"/>
        <color indexed="8"/>
        <rFont val="Calibri"/>
      </rPr>
      <t>ID</t>
    </r>
    <r>
      <rPr>
        <sz val="8"/>
        <color indexed="8"/>
        <rFont val="ＭＳ Ｐゴシック"/>
        <charset val="128"/>
      </rPr>
      <t>を記載願います。</t>
    </r>
  </si>
  <si>
    <r>
      <rPr>
        <sz val="11"/>
        <color indexed="8"/>
        <rFont val="ＭＳ Ｐゴシック"/>
        <charset val="128"/>
      </rPr>
      <t>申込責任者</t>
    </r>
  </si>
  <si>
    <t>㊞</t>
  </si>
  <si>
    <r>
      <rPr>
        <sz val="11"/>
        <color indexed="8"/>
        <rFont val="ＭＳ Ｐゴシック"/>
        <charset val="128"/>
      </rPr>
      <t>選手名</t>
    </r>
  </si>
  <si>
    <t>平成</t>
  </si>
  <si>
    <t>年</t>
  </si>
  <si>
    <t>月</t>
  </si>
  <si>
    <t>日</t>
  </si>
  <si>
    <t>都道府県大会参加申込書</t>
  </si>
  <si>
    <t>都道府県</t>
  </si>
  <si>
    <t>千葉県</t>
  </si>
  <si>
    <t>バレーボール協会会長</t>
  </si>
  <si>
    <t>殿</t>
  </si>
  <si>
    <t>第</t>
  </si>
  <si>
    <t>回全日本バレーボール小学生大会に下記のとおり参加申込致します。</t>
  </si>
  <si>
    <t>チーム名
＆
チームＩＤ</t>
  </si>
  <si>
    <t>フリガナ</t>
  </si>
  <si>
    <t>チームＩＤ</t>
  </si>
  <si>
    <t>チーム
所在地</t>
  </si>
  <si>
    <r>
      <t xml:space="preserve">市
郡
</t>
    </r>
    <r>
      <rPr>
        <sz val="6"/>
        <color indexed="8"/>
        <rFont val="ＪＳＰ明朝"/>
        <charset val="128"/>
      </rPr>
      <t>(区)</t>
    </r>
  </si>
  <si>
    <t>線</t>
  </si>
  <si>
    <t>駅</t>
  </si>
  <si>
    <t>監　　　督</t>
  </si>
  <si>
    <t>コ　ー　チ</t>
  </si>
  <si>
    <t>マネージャー</t>
  </si>
  <si>
    <t>指導者講習会受講証明書番号</t>
  </si>
  <si>
    <t>日体協の資格及び登録番号</t>
  </si>
  <si>
    <t>男
女</t>
  </si>
  <si>
    <t>自宅
住所</t>
  </si>
  <si>
    <t>電話
番号</t>
  </si>
  <si>
    <t>監　　督</t>
  </si>
  <si>
    <t>連絡責任者</t>
  </si>
  <si>
    <t>選手名簿</t>
  </si>
  <si>
    <t>（キャプテンの背番号を○で囲ってください。）</t>
  </si>
  <si>
    <t>背番号</t>
  </si>
  <si>
    <t>氏　　　名（ふりがな必須）</t>
  </si>
  <si>
    <t>学年</t>
  </si>
  <si>
    <t>学　校　名</t>
  </si>
  <si>
    <t>Ｉ　Ｄ　番　号</t>
  </si>
  <si>
    <t>身　長</t>
  </si>
  <si>
    <t>※全国大会に出場するチームはこの申込書と同じ選手名で申込をする事になりますので、選手名を記入する際には充分に注意をしてください。</t>
  </si>
  <si>
    <t>※大会参加申込書は、コピーで３部作成し、全てに申込責任者氏名の朱印を押し２部を都道府県協会又は小連に送付し、残り１部はチームで保管する。</t>
  </si>
  <si>
    <t>※本大会出場チームは必ず控（コピー）を持参すること。</t>
  </si>
  <si>
    <t>※チーム名・氏名には必ずフリガナを記入してください。</t>
  </si>
  <si>
    <t>※チーム所在地は、チームが主として活動する所在地を記入してください。</t>
  </si>
  <si>
    <t>印</t>
  </si>
  <si>
    <t>申込責任者氏名</t>
  </si>
  <si>
    <r>
      <rPr>
        <sz val="22"/>
        <color indexed="8"/>
        <rFont val="ＭＳ Ｐゴシック"/>
        <charset val="128"/>
      </rPr>
      <t>第</t>
    </r>
    <r>
      <rPr>
        <sz val="22"/>
        <color indexed="8"/>
        <rFont val="Calibri"/>
      </rPr>
      <t>32</t>
    </r>
    <r>
      <rPr>
        <sz val="22"/>
        <color indexed="8"/>
        <rFont val="ＭＳ Ｐゴシック"/>
        <charset val="128"/>
      </rPr>
      <t>回関東小学生バレーボール大会申込書</t>
    </r>
  </si>
  <si>
    <r>
      <rPr>
        <sz val="22"/>
        <color indexed="8"/>
        <rFont val="ＭＳ Ｐゴシック"/>
        <charset val="128"/>
      </rPr>
      <t>第</t>
    </r>
    <r>
      <rPr>
        <sz val="22"/>
        <color indexed="8"/>
        <rFont val="Calibri"/>
      </rPr>
      <t>39</t>
    </r>
    <r>
      <rPr>
        <sz val="22"/>
        <color indexed="8"/>
        <rFont val="ＭＳ Ｐゴシック"/>
        <charset val="128"/>
      </rPr>
      <t>回千葉県小学生バレーボール新人大会申込書</t>
    </r>
  </si>
  <si>
    <t>Tourney標準シート</t>
  </si>
  <si>
    <t>ver</t>
  </si>
  <si>
    <t>作成</t>
  </si>
  <si>
    <t>作成日</t>
  </si>
  <si>
    <t>修正</t>
  </si>
  <si>
    <t>修正日</t>
  </si>
  <si>
    <t>河部誠一</t>
  </si>
  <si>
    <t>大会名</t>
  </si>
  <si>
    <t>男女</t>
  </si>
  <si>
    <t>コメント</t>
  </si>
  <si>
    <t>チームID</t>
  </si>
  <si>
    <t>チーム名よみ</t>
  </si>
  <si>
    <t>ブロック・支部</t>
  </si>
  <si>
    <t>郵便番号1</t>
  </si>
  <si>
    <t>郵便番号2</t>
  </si>
  <si>
    <t>住所1</t>
  </si>
  <si>
    <t>住所2</t>
  </si>
  <si>
    <t>電話番号1</t>
  </si>
  <si>
    <t>電話番号2</t>
  </si>
  <si>
    <t>電話番号3</t>
  </si>
  <si>
    <t>ファックス1</t>
  </si>
  <si>
    <t>ファックス2</t>
  </si>
  <si>
    <t>ファックス3</t>
  </si>
  <si>
    <t>学校長名</t>
  </si>
  <si>
    <t>最寄り駅路線</t>
  </si>
  <si>
    <t>最寄り駅</t>
  </si>
  <si>
    <t>学校ID</t>
  </si>
  <si>
    <t>JVA番号1</t>
  </si>
  <si>
    <t>スタッフNo.</t>
  </si>
  <si>
    <t>役職</t>
  </si>
  <si>
    <t>スタッフ姓</t>
  </si>
  <si>
    <t>スタッフ名</t>
  </si>
  <si>
    <t>スタッフ姓よみ</t>
  </si>
  <si>
    <t>スタッフ名よみ</t>
  </si>
  <si>
    <t>JVA番号</t>
  </si>
  <si>
    <t>資格番号1</t>
  </si>
  <si>
    <t>資格番号2</t>
  </si>
  <si>
    <t>資格番号3</t>
  </si>
  <si>
    <t>生年月日</t>
  </si>
  <si>
    <t>メール</t>
  </si>
  <si>
    <t>携帯1</t>
  </si>
  <si>
    <t>携帯2</t>
  </si>
  <si>
    <t>携帯3</t>
  </si>
  <si>
    <t>外部・教職員</t>
  </si>
  <si>
    <t>住所</t>
  </si>
  <si>
    <t>電話1</t>
  </si>
  <si>
    <t>電話2</t>
  </si>
  <si>
    <t>電話3</t>
  </si>
  <si>
    <t>監督</t>
  </si>
  <si>
    <t>コーチ1</t>
  </si>
  <si>
    <t>コーチ2</t>
  </si>
  <si>
    <t>トレーナー</t>
  </si>
  <si>
    <t>部長</t>
  </si>
  <si>
    <t>連絡・申込責任者</t>
  </si>
  <si>
    <t>帯同員</t>
  </si>
  <si>
    <t>キャプテン選手No</t>
  </si>
  <si>
    <t>選手No.</t>
  </si>
  <si>
    <t>選手姓</t>
  </si>
  <si>
    <t>選手名</t>
  </si>
  <si>
    <t>選手姓よみ</t>
  </si>
  <si>
    <t>選手名よみ</t>
  </si>
  <si>
    <t>学校名</t>
  </si>
  <si>
    <t>身長</t>
  </si>
  <si>
    <t>出身校</t>
  </si>
  <si>
    <t>掲載可否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</si>
</sst>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80" formatCode="#,##0_);[Red]\(#,##0\)"/>
    <numFmt numFmtId="181" formatCode="0_ &quot;冊&quot;"/>
  </numFmts>
  <fonts count="38">
    <font>
      <sz val="11"/>
      <color indexed="8"/>
      <name val="ＭＳ Ｐゴシック"/>
      <charset val="128"/>
    </font>
    <font>
      <sz val="24"/>
      <name val="ＭＳ Ｐゴシック"/>
      <charset val="128"/>
    </font>
    <font>
      <sz val="24"/>
      <color indexed="10"/>
      <name val="ＭＳ Ｐゴシック"/>
      <charset val="128"/>
    </font>
    <font>
      <sz val="11"/>
      <color indexed="8"/>
      <name val="Calibri"/>
    </font>
    <font>
      <sz val="9"/>
      <color indexed="8"/>
      <name val="ＭＳ Ｐゴシック"/>
      <charset val="128"/>
    </font>
    <font>
      <sz val="9"/>
      <color indexed="8"/>
      <name val="Calibri"/>
    </font>
    <font>
      <sz val="20"/>
      <color indexed="8"/>
      <name val="ＭＳ Ｐゴシック"/>
      <charset val="128"/>
    </font>
    <font>
      <sz val="20"/>
      <color indexed="8"/>
      <name val="Calibri"/>
    </font>
    <font>
      <sz val="8"/>
      <color indexed="8"/>
      <name val="ＭＳ Ｐゴシック"/>
      <charset val="128"/>
    </font>
    <font>
      <sz val="8"/>
      <color indexed="8"/>
      <name val="Calibri"/>
    </font>
    <font>
      <sz val="6"/>
      <color indexed="8"/>
      <name val="ＪＳＰ明朝"/>
      <charset val="128"/>
    </font>
    <font>
      <sz val="22"/>
      <color indexed="8"/>
      <name val="ＭＳ Ｐゴシック"/>
      <charset val="128"/>
    </font>
    <font>
      <sz val="22"/>
      <color indexed="8"/>
      <name val="Calibri"/>
    </font>
    <font>
      <sz val="11"/>
      <name val="ＭＳ Ｐゴシック"/>
      <charset val="128"/>
    </font>
    <font>
      <sz val="16"/>
      <color indexed="8"/>
      <name val="Calibri"/>
    </font>
    <font>
      <sz val="11"/>
      <color indexed="8"/>
      <name val="ＪＳＰ明朝"/>
      <charset val="128"/>
    </font>
    <font>
      <sz val="24"/>
      <color indexed="8"/>
      <name val="ＪＳ明朝"/>
      <charset val="128"/>
    </font>
    <font>
      <sz val="8"/>
      <color indexed="8"/>
      <name val="ＪＳＰ明朝"/>
      <charset val="128"/>
    </font>
    <font>
      <sz val="12"/>
      <color indexed="8"/>
      <name val="ＪＳＰ明朝"/>
      <charset val="128"/>
    </font>
    <font>
      <sz val="10"/>
      <color indexed="8"/>
      <name val="ＪＳ明朝"/>
      <charset val="128"/>
    </font>
    <font>
      <sz val="11"/>
      <color indexed="8"/>
      <name val="ＪＳ明朝"/>
      <charset val="128"/>
    </font>
    <font>
      <sz val="16"/>
      <color indexed="8"/>
      <name val="ＪＳＰ明朝"/>
      <charset val="128"/>
    </font>
    <font>
      <sz val="10"/>
      <color indexed="8"/>
      <name val="ＪＳＰ明朝"/>
      <charset val="128"/>
    </font>
    <font>
      <sz val="12"/>
      <color indexed="8"/>
      <name val="Calibri"/>
    </font>
    <font>
      <sz val="24"/>
      <color indexed="8"/>
      <name val="ＭＳ Ｐゴシック"/>
      <charset val="128"/>
    </font>
    <font>
      <sz val="24"/>
      <color indexed="8"/>
      <name val="Calibri"/>
    </font>
    <font>
      <sz val="16"/>
      <color indexed="8"/>
      <name val="ＭＳ Ｐゴシック"/>
      <charset val="128"/>
    </font>
    <font>
      <sz val="14"/>
      <color indexed="8"/>
      <name val="Century"/>
    </font>
    <font>
      <sz val="12"/>
      <color indexed="8"/>
      <name val="Century"/>
    </font>
    <font>
      <sz val="11"/>
      <color indexed="8"/>
      <name val="Century"/>
    </font>
    <font>
      <sz val="10"/>
      <color indexed="8"/>
      <name val="Century"/>
    </font>
    <font>
      <sz val="20"/>
      <color indexed="8"/>
      <name val="ＪＳＰ明朝"/>
      <charset val="128"/>
    </font>
    <font>
      <sz val="9"/>
      <color indexed="8"/>
      <name val="ＪＳＰ明朝"/>
      <charset val="128"/>
    </font>
    <font>
      <sz val="22"/>
      <color indexed="8"/>
      <name val="ＪＳＰ明朝"/>
      <charset val="128"/>
    </font>
    <font>
      <sz val="16"/>
      <color indexed="8"/>
      <name val="ＭＳ ゴシック"/>
      <charset val="128"/>
    </font>
    <font>
      <sz val="11"/>
      <color indexed="8"/>
      <name val="ＭＳ ゴシック"/>
      <charset val="128"/>
    </font>
    <font>
      <sz val="12"/>
      <color indexed="8"/>
      <name val="Meiryo UI"/>
      <charset val="128"/>
    </font>
    <font>
      <sz val="6"/>
      <name val="ＭＳ Ｐゴシック"/>
      <charset val="128"/>
    </font>
  </fonts>
  <fills count="7">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s>
  <borders count="84">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5"/>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s>
  <cellStyleXfs count="2">
    <xf numFmtId="0" fontId="0" fillId="0" borderId="0">
      <alignment vertical="center"/>
    </xf>
    <xf numFmtId="0" fontId="13" fillId="0" borderId="0">
      <alignment vertical="center"/>
    </xf>
  </cellStyleXfs>
  <cellXfs count="431">
    <xf numFmtId="0" fontId="0" fillId="0" borderId="0" xfId="0">
      <alignment vertical="center"/>
    </xf>
    <xf numFmtId="0" fontId="0" fillId="0" borderId="0" xfId="0" applyNumberFormat="1" applyFont="1" applyFill="1" applyBorder="1" applyAlignment="1" applyProtection="1">
      <alignment vertical="center"/>
    </xf>
    <xf numFmtId="0" fontId="3" fillId="0" borderId="0" xfId="0" applyNumberFormat="1" applyFont="1" applyFill="1" applyBorder="1" applyAlignment="1" applyProtection="1">
      <alignment vertical="center"/>
    </xf>
    <xf numFmtId="0" fontId="14" fillId="0" borderId="1" xfId="0" applyNumberFormat="1" applyFont="1" applyFill="1" applyBorder="1" applyAlignment="1" applyProtection="1">
      <alignment vertical="center"/>
    </xf>
    <xf numFmtId="0" fontId="14" fillId="0" borderId="2"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6"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11"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xf>
    <xf numFmtId="0" fontId="17" fillId="0" borderId="3" xfId="0" applyNumberFormat="1" applyFont="1" applyFill="1" applyBorder="1" applyAlignment="1" applyProtection="1">
      <alignment vertical="center"/>
    </xf>
    <xf numFmtId="0" fontId="17" fillId="0" borderId="4" xfId="0" applyNumberFormat="1" applyFont="1" applyFill="1" applyBorder="1" applyAlignment="1" applyProtection="1">
      <alignment vertical="center"/>
    </xf>
    <xf numFmtId="0" fontId="15" fillId="0" borderId="1" xfId="0" applyNumberFormat="1" applyFont="1" applyFill="1" applyBorder="1" applyAlignment="1" applyProtection="1">
      <alignment vertical="center"/>
    </xf>
    <xf numFmtId="180" fontId="17" fillId="0" borderId="1" xfId="0" applyNumberFormat="1" applyFont="1" applyFill="1" applyBorder="1" applyAlignment="1" applyProtection="1">
      <alignment vertical="center"/>
    </xf>
    <xf numFmtId="0" fontId="17" fillId="0" borderId="4" xfId="0" applyNumberFormat="1" applyFont="1" applyFill="1" applyBorder="1" applyAlignment="1" applyProtection="1">
      <alignment horizontal="left" vertical="center"/>
    </xf>
    <xf numFmtId="0" fontId="17" fillId="0" borderId="5" xfId="0" applyNumberFormat="1" applyFont="1" applyFill="1" applyBorder="1" applyAlignment="1" applyProtection="1">
      <alignment horizontal="left" vertical="center"/>
    </xf>
    <xf numFmtId="0" fontId="17" fillId="0" borderId="6" xfId="0" applyNumberFormat="1" applyFont="1" applyFill="1" applyBorder="1" applyAlignment="1" applyProtection="1">
      <alignment horizontal="left" vertical="center"/>
    </xf>
    <xf numFmtId="0" fontId="18" fillId="0" borderId="0" xfId="0" applyNumberFormat="1" applyFont="1" applyFill="1" applyBorder="1" applyAlignment="1" applyProtection="1"/>
    <xf numFmtId="0" fontId="17" fillId="0" borderId="0" xfId="0" applyNumberFormat="1" applyFont="1" applyFill="1" applyBorder="1" applyAlignment="1" applyProtection="1"/>
    <xf numFmtId="0" fontId="13" fillId="0" borderId="0" xfId="1" applyNumberFormat="1" applyFont="1" applyFill="1" applyBorder="1" applyAlignment="1" applyProtection="1">
      <alignment vertical="center" shrinkToFit="1"/>
    </xf>
    <xf numFmtId="0" fontId="13" fillId="2" borderId="7" xfId="1" applyNumberFormat="1" applyFont="1" applyFill="1" applyBorder="1" applyAlignment="1" applyProtection="1">
      <alignment vertical="center" shrinkToFit="1"/>
    </xf>
    <xf numFmtId="0" fontId="13" fillId="2" borderId="8" xfId="1" applyNumberFormat="1" applyFont="1" applyFill="1" applyBorder="1" applyAlignment="1" applyProtection="1">
      <alignment vertical="center" shrinkToFit="1"/>
    </xf>
    <xf numFmtId="0" fontId="13" fillId="2" borderId="9" xfId="1" applyNumberFormat="1" applyFont="1" applyFill="1" applyBorder="1" applyAlignment="1" applyProtection="1">
      <alignment vertical="center" shrinkToFit="1"/>
    </xf>
    <xf numFmtId="2" fontId="13" fillId="0" borderId="0" xfId="1" applyNumberFormat="1" applyFont="1" applyFill="1" applyBorder="1" applyAlignment="1" applyProtection="1">
      <alignment vertical="center" shrinkToFit="1"/>
    </xf>
    <xf numFmtId="2" fontId="13" fillId="0" borderId="10" xfId="1" applyNumberFormat="1" applyFont="1" applyFill="1" applyBorder="1" applyAlignment="1" applyProtection="1">
      <alignment vertical="center" shrinkToFit="1"/>
    </xf>
    <xf numFmtId="0" fontId="13" fillId="0" borderId="11" xfId="1" applyNumberFormat="1" applyFont="1" applyFill="1" applyBorder="1" applyAlignment="1" applyProtection="1">
      <alignment vertical="center" shrinkToFit="1"/>
    </xf>
    <xf numFmtId="14" fontId="13" fillId="0" borderId="12" xfId="1" applyNumberFormat="1" applyFont="1" applyFill="1" applyBorder="1" applyAlignment="1" applyProtection="1">
      <alignment vertical="center" shrinkToFit="1"/>
    </xf>
    <xf numFmtId="14" fontId="13" fillId="0" borderId="0" xfId="1" applyNumberFormat="1" applyFont="1" applyFill="1" applyBorder="1" applyAlignment="1" applyProtection="1">
      <alignment vertical="center" shrinkToFit="1"/>
    </xf>
    <xf numFmtId="0" fontId="13" fillId="0" borderId="13" xfId="1" applyNumberFormat="1" applyFont="1" applyFill="1" applyBorder="1" applyAlignment="1" applyProtection="1">
      <alignment vertical="center" shrinkToFit="1"/>
    </xf>
    <xf numFmtId="0" fontId="13" fillId="0" borderId="14" xfId="1" applyNumberFormat="1" applyFont="1" applyFill="1" applyBorder="1" applyAlignment="1" applyProtection="1">
      <alignment vertical="center" shrinkToFit="1"/>
    </xf>
    <xf numFmtId="0" fontId="13" fillId="0" borderId="15" xfId="1" applyNumberFormat="1" applyFont="1" applyFill="1" applyBorder="1" applyAlignment="1" applyProtection="1">
      <alignment vertical="center" shrinkToFit="1"/>
    </xf>
    <xf numFmtId="0" fontId="13" fillId="0" borderId="10" xfId="1" applyNumberFormat="1" applyFont="1" applyFill="1" applyBorder="1" applyAlignment="1" applyProtection="1">
      <alignment vertical="center" shrinkToFit="1"/>
    </xf>
    <xf numFmtId="0" fontId="13" fillId="0" borderId="12" xfId="1" applyNumberFormat="1" applyFont="1" applyFill="1" applyBorder="1" applyAlignment="1" applyProtection="1">
      <alignment vertical="center" shrinkToFit="1"/>
    </xf>
    <xf numFmtId="0" fontId="13" fillId="0" borderId="16" xfId="1" applyNumberFormat="1" applyFont="1" applyFill="1" applyBorder="1" applyAlignment="1" applyProtection="1">
      <alignment vertical="center" shrinkToFit="1"/>
    </xf>
    <xf numFmtId="0" fontId="13" fillId="0" borderId="17" xfId="1" applyNumberFormat="1" applyFont="1" applyFill="1" applyBorder="1" applyAlignment="1" applyProtection="1">
      <alignment vertical="center" shrinkToFit="1"/>
    </xf>
    <xf numFmtId="0" fontId="13" fillId="0" borderId="18" xfId="1" applyNumberFormat="1" applyFont="1" applyFill="1" applyBorder="1" applyAlignment="1" applyProtection="1">
      <alignment vertical="center" shrinkToFit="1"/>
    </xf>
    <xf numFmtId="0" fontId="13" fillId="2" borderId="19" xfId="1" applyNumberFormat="1" applyFont="1" applyFill="1" applyBorder="1" applyAlignment="1" applyProtection="1">
      <alignment vertical="center" shrinkToFit="1"/>
    </xf>
    <xf numFmtId="0" fontId="13" fillId="2" borderId="20" xfId="1" applyNumberFormat="1" applyFont="1" applyFill="1" applyBorder="1" applyAlignment="1" applyProtection="1">
      <alignment vertical="center" shrinkToFit="1"/>
    </xf>
    <xf numFmtId="0" fontId="3" fillId="0" borderId="0" xfId="0" applyNumberFormat="1" applyFont="1" applyFill="1" applyBorder="1" applyAlignment="1" applyProtection="1">
      <alignment horizontal="center" vertical="center"/>
    </xf>
    <xf numFmtId="0" fontId="17" fillId="3" borderId="4" xfId="0" applyNumberFormat="1" applyFont="1" applyFill="1" applyBorder="1" applyAlignment="1" applyProtection="1">
      <alignment vertical="center"/>
    </xf>
    <xf numFmtId="0" fontId="15" fillId="3" borderId="1" xfId="0" applyNumberFormat="1" applyFont="1" applyFill="1" applyBorder="1" applyAlignment="1" applyProtection="1">
      <alignment vertical="center"/>
    </xf>
    <xf numFmtId="180" fontId="17" fillId="3" borderId="1" xfId="0" applyNumberFormat="1" applyFont="1" applyFill="1" applyBorder="1" applyAlignment="1" applyProtection="1">
      <alignment vertical="center"/>
    </xf>
    <xf numFmtId="0" fontId="14" fillId="0" borderId="1" xfId="0" applyNumberFormat="1" applyFont="1" applyFill="1" applyBorder="1" applyAlignment="1" applyProtection="1">
      <alignment vertical="center"/>
      <protection locked="0"/>
    </xf>
    <xf numFmtId="0" fontId="14" fillId="0" borderId="2" xfId="0" applyNumberFormat="1" applyFont="1" applyFill="1" applyBorder="1" applyAlignment="1" applyProtection="1">
      <alignment vertical="center"/>
      <protection locked="0"/>
    </xf>
    <xf numFmtId="0" fontId="14" fillId="0" borderId="21" xfId="0" applyNumberFormat="1" applyFont="1" applyFill="1" applyBorder="1" applyAlignment="1" applyProtection="1">
      <alignment vertical="center"/>
      <protection locked="0"/>
    </xf>
    <xf numFmtId="0" fontId="14" fillId="0" borderId="22" xfId="0" applyNumberFormat="1" applyFont="1" applyFill="1" applyBorder="1" applyAlignment="1" applyProtection="1">
      <alignment vertical="center"/>
      <protection locked="0"/>
    </xf>
    <xf numFmtId="0" fontId="3" fillId="3" borderId="9" xfId="0" applyNumberFormat="1" applyFont="1" applyFill="1" applyBorder="1" applyAlignment="1" applyProtection="1">
      <alignment vertical="center"/>
    </xf>
    <xf numFmtId="0" fontId="3" fillId="3" borderId="15" xfId="0" applyNumberFormat="1" applyFont="1" applyFill="1" applyBorder="1" applyAlignment="1" applyProtection="1">
      <alignment vertical="center"/>
    </xf>
    <xf numFmtId="0" fontId="0" fillId="2" borderId="23" xfId="0" applyNumberFormat="1" applyFont="1" applyFill="1" applyBorder="1" applyAlignment="1" applyProtection="1">
      <alignment vertical="center"/>
    </xf>
    <xf numFmtId="0" fontId="17" fillId="0" borderId="2" xfId="0" applyNumberFormat="1" applyFont="1" applyFill="1" applyBorder="1" applyAlignment="1" applyProtection="1">
      <alignment horizontal="left" vertical="center"/>
    </xf>
    <xf numFmtId="0" fontId="17" fillId="3" borderId="4" xfId="0" applyNumberFormat="1" applyFont="1" applyFill="1" applyBorder="1" applyAlignment="1" applyProtection="1">
      <alignment horizontal="left" vertical="center"/>
    </xf>
    <xf numFmtId="0" fontId="17" fillId="3" borderId="2" xfId="0" applyNumberFormat="1" applyFont="1" applyFill="1" applyBorder="1" applyAlignment="1" applyProtection="1">
      <alignment horizontal="left" vertical="center"/>
    </xf>
    <xf numFmtId="0" fontId="17" fillId="3" borderId="6" xfId="0" applyNumberFormat="1" applyFont="1" applyFill="1" applyBorder="1" applyAlignment="1" applyProtection="1">
      <alignment horizontal="left" vertical="center"/>
    </xf>
    <xf numFmtId="0" fontId="0" fillId="3" borderId="4" xfId="0" applyNumberFormat="1" applyFont="1" applyFill="1" applyBorder="1" applyAlignment="1" applyProtection="1">
      <alignment vertical="center"/>
    </xf>
    <xf numFmtId="0" fontId="0" fillId="3" borderId="1" xfId="0" applyNumberFormat="1" applyFont="1" applyFill="1" applyBorder="1" applyAlignment="1" applyProtection="1">
      <alignment vertical="center"/>
    </xf>
    <xf numFmtId="0" fontId="3" fillId="3" borderId="5" xfId="0" applyNumberFormat="1" applyFont="1" applyFill="1" applyBorder="1" applyAlignment="1" applyProtection="1">
      <alignment vertical="center"/>
    </xf>
    <xf numFmtId="0" fontId="0" fillId="3" borderId="17" xfId="0" applyNumberFormat="1" applyFont="1" applyFill="1" applyBorder="1" applyAlignment="1" applyProtection="1">
      <alignment vertical="center"/>
    </xf>
    <xf numFmtId="0" fontId="0" fillId="3" borderId="0" xfId="0" applyNumberFormat="1" applyFont="1" applyFill="1" applyBorder="1" applyAlignment="1" applyProtection="1">
      <alignment vertical="center"/>
    </xf>
    <xf numFmtId="0" fontId="3" fillId="3" borderId="24" xfId="0" applyNumberFormat="1" applyFont="1" applyFill="1" applyBorder="1" applyAlignment="1" applyProtection="1">
      <alignment vertical="center"/>
    </xf>
    <xf numFmtId="0" fontId="0" fillId="3" borderId="25" xfId="0" applyNumberFormat="1" applyFont="1" applyFill="1" applyBorder="1" applyAlignment="1" applyProtection="1">
      <alignment vertical="center"/>
    </xf>
    <xf numFmtId="0" fontId="0" fillId="3" borderId="21" xfId="0" applyNumberFormat="1" applyFont="1" applyFill="1" applyBorder="1" applyAlignment="1" applyProtection="1">
      <alignment vertical="center"/>
    </xf>
    <xf numFmtId="0" fontId="3" fillId="3" borderId="26" xfId="0" applyNumberFormat="1" applyFont="1" applyFill="1" applyBorder="1" applyAlignment="1" applyProtection="1">
      <alignment vertical="center"/>
    </xf>
    <xf numFmtId="0" fontId="17" fillId="0" borderId="21" xfId="0" applyNumberFormat="1" applyFont="1" applyFill="1" applyBorder="1" applyAlignment="1" applyProtection="1">
      <alignment horizontal="left" vertical="center"/>
    </xf>
    <xf numFmtId="0" fontId="13" fillId="2" borderId="27" xfId="1" applyNumberFormat="1" applyFont="1" applyFill="1" applyBorder="1" applyAlignment="1" applyProtection="1">
      <alignment vertical="center" shrinkToFit="1"/>
    </xf>
    <xf numFmtId="0" fontId="13" fillId="4" borderId="14" xfId="1" applyNumberFormat="1" applyFont="1" applyFill="1" applyBorder="1" applyAlignment="1" applyProtection="1">
      <alignment vertical="center" shrinkToFit="1"/>
    </xf>
    <xf numFmtId="0" fontId="13" fillId="4" borderId="13" xfId="1" applyNumberFormat="1" applyFont="1" applyFill="1" applyBorder="1" applyAlignment="1" applyProtection="1">
      <alignment vertical="center" shrinkToFit="1"/>
    </xf>
    <xf numFmtId="0" fontId="24" fillId="0" borderId="0" xfId="0" applyNumberFormat="1" applyFont="1" applyFill="1" applyBorder="1" applyAlignment="1" applyProtection="1">
      <alignment horizontal="left" vertical="center"/>
    </xf>
    <xf numFmtId="0" fontId="25" fillId="0" borderId="0" xfId="0" applyNumberFormat="1" applyFont="1" applyFill="1" applyBorder="1" applyAlignment="1" applyProtection="1">
      <alignment horizontal="left" vertical="center"/>
    </xf>
    <xf numFmtId="0" fontId="3" fillId="2" borderId="29" xfId="0" applyNumberFormat="1" applyFont="1" applyFill="1" applyBorder="1" applyAlignment="1" applyProtection="1">
      <alignment horizontal="center" vertical="center" wrapText="1"/>
    </xf>
    <xf numFmtId="0" fontId="3" fillId="2" borderId="30" xfId="0" applyNumberFormat="1" applyFont="1" applyFill="1" applyBorder="1" applyAlignment="1" applyProtection="1">
      <alignment horizontal="center" vertical="center" wrapText="1"/>
    </xf>
    <xf numFmtId="0" fontId="34" fillId="0" borderId="83" xfId="0" applyNumberFormat="1" applyFont="1" applyFill="1" applyBorder="1" applyAlignment="1" applyProtection="1">
      <alignment horizontal="center" vertical="center"/>
      <protection locked="0"/>
    </xf>
    <xf numFmtId="0" fontId="14" fillId="0" borderId="31" xfId="0" applyNumberFormat="1" applyFont="1" applyFill="1" applyBorder="1" applyAlignment="1" applyProtection="1">
      <alignment horizontal="center" vertical="center"/>
      <protection locked="0"/>
    </xf>
    <xf numFmtId="0" fontId="14" fillId="0" borderId="30" xfId="0" applyNumberFormat="1" applyFont="1" applyFill="1" applyBorder="1" applyAlignment="1" applyProtection="1">
      <alignment horizontal="center" vertical="center"/>
      <protection locked="0"/>
    </xf>
    <xf numFmtId="0" fontId="0" fillId="2" borderId="54" xfId="0" applyNumberFormat="1" applyFont="1" applyFill="1" applyBorder="1" applyAlignment="1" applyProtection="1">
      <alignment horizontal="center" vertical="center"/>
    </xf>
    <xf numFmtId="0" fontId="3" fillId="2" borderId="35" xfId="0" applyNumberFormat="1" applyFont="1" applyFill="1" applyBorder="1" applyAlignment="1" applyProtection="1">
      <alignment horizontal="center" vertical="center"/>
    </xf>
    <xf numFmtId="0" fontId="3" fillId="2" borderId="74" xfId="0" applyNumberFormat="1" applyFont="1" applyFill="1" applyBorder="1" applyAlignment="1" applyProtection="1">
      <alignment horizontal="center" vertical="center"/>
    </xf>
    <xf numFmtId="0" fontId="0" fillId="2" borderId="35" xfId="0" applyNumberFormat="1" applyFont="1" applyFill="1" applyBorder="1" applyAlignment="1" applyProtection="1">
      <alignment horizontal="center" vertical="center"/>
    </xf>
    <xf numFmtId="0" fontId="0" fillId="2" borderId="8" xfId="0" applyNumberFormat="1" applyFont="1" applyFill="1" applyBorder="1" applyAlignment="1" applyProtection="1">
      <alignment horizontal="center" vertical="center"/>
    </xf>
    <xf numFmtId="0" fontId="0" fillId="2" borderId="32" xfId="0" applyNumberFormat="1" applyFont="1" applyFill="1" applyBorder="1" applyAlignment="1" applyProtection="1">
      <alignment horizontal="center" vertical="center"/>
    </xf>
    <xf numFmtId="0" fontId="3" fillId="2" borderId="33" xfId="0" applyNumberFormat="1" applyFont="1" applyFill="1" applyBorder="1" applyAlignment="1" applyProtection="1">
      <alignment horizontal="center" vertical="center"/>
    </xf>
    <xf numFmtId="0" fontId="26" fillId="0" borderId="47" xfId="0" applyNumberFormat="1" applyFont="1" applyFill="1" applyBorder="1" applyAlignment="1" applyProtection="1">
      <alignment horizontal="center" vertical="center"/>
      <protection locked="0"/>
    </xf>
    <xf numFmtId="0" fontId="14" fillId="0" borderId="6" xfId="0" applyNumberFormat="1" applyFont="1" applyFill="1" applyBorder="1" applyAlignment="1" applyProtection="1">
      <alignment horizontal="center" vertical="center"/>
      <protection locked="0"/>
    </xf>
    <xf numFmtId="0" fontId="14" fillId="0" borderId="33" xfId="0" applyNumberFormat="1" applyFont="1" applyFill="1" applyBorder="1" applyAlignment="1" applyProtection="1">
      <alignment horizontal="center" vertical="center"/>
      <protection locked="0"/>
    </xf>
    <xf numFmtId="0" fontId="3" fillId="6" borderId="47" xfId="0" applyNumberFormat="1" applyFont="1" applyFill="1" applyBorder="1" applyAlignment="1" applyProtection="1">
      <alignment horizontal="center" vertical="center"/>
      <protection locked="0"/>
    </xf>
    <xf numFmtId="0" fontId="3" fillId="6" borderId="6" xfId="0" applyNumberFormat="1" applyFont="1" applyFill="1" applyBorder="1" applyAlignment="1" applyProtection="1">
      <alignment horizontal="center" vertical="center"/>
      <protection locked="0"/>
    </xf>
    <xf numFmtId="0" fontId="3" fillId="6" borderId="33" xfId="0" applyNumberFormat="1" applyFont="1" applyFill="1" applyBorder="1" applyAlignment="1" applyProtection="1">
      <alignment horizontal="center" vertical="center"/>
      <protection locked="0"/>
    </xf>
    <xf numFmtId="0" fontId="0" fillId="0" borderId="53" xfId="0" applyNumberFormat="1" applyFont="1" applyFill="1" applyBorder="1" applyAlignment="1" applyProtection="1">
      <alignment horizontal="center" vertical="center"/>
      <protection locked="0"/>
    </xf>
    <xf numFmtId="0" fontId="0" fillId="0" borderId="55" xfId="0" applyNumberFormat="1" applyFont="1" applyFill="1" applyBorder="1" applyAlignment="1" applyProtection="1">
      <alignment horizontal="center" vertical="center"/>
      <protection locked="0"/>
    </xf>
    <xf numFmtId="0" fontId="0" fillId="6" borderId="14" xfId="0" applyNumberFormat="1" applyFont="1" applyFill="1" applyBorder="1" applyAlignment="1" applyProtection="1">
      <alignment horizontal="center" vertical="center"/>
      <protection locked="0"/>
    </xf>
    <xf numFmtId="0" fontId="0" fillId="6" borderId="53" xfId="0" applyNumberFormat="1" applyFont="1" applyFill="1" applyBorder="1" applyAlignment="1" applyProtection="1">
      <alignment horizontal="center" vertical="center"/>
      <protection locked="0"/>
    </xf>
    <xf numFmtId="0" fontId="0" fillId="2" borderId="66" xfId="0" applyNumberFormat="1" applyFont="1" applyFill="1" applyBorder="1" applyAlignment="1" applyProtection="1">
      <alignment horizontal="center" vertical="center" shrinkToFit="1"/>
    </xf>
    <xf numFmtId="0" fontId="3" fillId="2" borderId="67" xfId="0" applyNumberFormat="1" applyFont="1" applyFill="1" applyBorder="1" applyAlignment="1" applyProtection="1">
      <alignment horizontal="center" vertical="center" shrinkToFit="1"/>
    </xf>
    <xf numFmtId="0" fontId="14" fillId="0" borderId="70" xfId="0" applyNumberFormat="1" applyFont="1" applyFill="1" applyBorder="1" applyAlignment="1" applyProtection="1">
      <alignment horizontal="center" vertical="center"/>
      <protection locked="0"/>
    </xf>
    <xf numFmtId="0" fontId="14" fillId="0" borderId="71" xfId="0" applyNumberFormat="1" applyFont="1" applyFill="1" applyBorder="1" applyAlignment="1" applyProtection="1">
      <alignment horizontal="center" vertical="center"/>
      <protection locked="0"/>
    </xf>
    <xf numFmtId="0" fontId="14" fillId="0" borderId="67" xfId="0" applyNumberFormat="1" applyFont="1" applyFill="1" applyBorder="1" applyAlignment="1" applyProtection="1">
      <alignment horizontal="center" vertical="center"/>
      <protection locked="0"/>
    </xf>
    <xf numFmtId="0" fontId="0" fillId="2" borderId="53" xfId="0" applyNumberFormat="1" applyFont="1" applyFill="1" applyBorder="1" applyAlignment="1" applyProtection="1">
      <alignment horizontal="center" vertical="center" shrinkToFit="1"/>
    </xf>
    <xf numFmtId="0" fontId="3" fillId="2" borderId="55" xfId="0" applyNumberFormat="1" applyFont="1" applyFill="1" applyBorder="1" applyAlignment="1" applyProtection="1">
      <alignment horizontal="center" vertical="center" shrinkToFit="1"/>
    </xf>
    <xf numFmtId="0" fontId="3" fillId="2" borderId="72" xfId="0" applyNumberFormat="1" applyFont="1" applyFill="1" applyBorder="1" applyAlignment="1" applyProtection="1">
      <alignment horizontal="center" vertical="center" shrinkToFit="1"/>
    </xf>
    <xf numFmtId="0" fontId="0" fillId="2" borderId="14" xfId="0" applyNumberFormat="1" applyFont="1" applyFill="1" applyBorder="1" applyAlignment="1" applyProtection="1">
      <alignment horizontal="center" vertical="center"/>
    </xf>
    <xf numFmtId="0" fontId="0" fillId="2" borderId="53" xfId="0" applyNumberFormat="1" applyFont="1" applyFill="1" applyBorder="1" applyAlignment="1" applyProtection="1">
      <alignment horizontal="center" vertical="center"/>
    </xf>
    <xf numFmtId="0" fontId="0" fillId="2" borderId="68" xfId="0" applyNumberFormat="1" applyFont="1" applyFill="1" applyBorder="1" applyAlignment="1" applyProtection="1">
      <alignment horizontal="center" vertical="center" shrinkToFit="1"/>
    </xf>
    <xf numFmtId="0" fontId="3" fillId="2" borderId="69" xfId="0" applyNumberFormat="1" applyFont="1" applyFill="1" applyBorder="1" applyAlignment="1" applyProtection="1">
      <alignment horizontal="center" vertical="center" shrinkToFit="1"/>
    </xf>
    <xf numFmtId="0" fontId="14" fillId="4" borderId="47" xfId="0" applyNumberFormat="1" applyFont="1" applyFill="1" applyBorder="1" applyAlignment="1" applyProtection="1">
      <alignment horizontal="center" vertical="center"/>
      <protection locked="0"/>
    </xf>
    <xf numFmtId="0" fontId="14" fillId="4" borderId="6" xfId="0" applyNumberFormat="1" applyFont="1" applyFill="1" applyBorder="1" applyAlignment="1" applyProtection="1">
      <alignment horizontal="center" vertical="center"/>
      <protection locked="0"/>
    </xf>
    <xf numFmtId="0" fontId="14" fillId="4" borderId="33" xfId="0" applyNumberFormat="1" applyFont="1" applyFill="1" applyBorder="1" applyAlignment="1" applyProtection="1">
      <alignment horizontal="center" vertical="center"/>
      <protection locked="0"/>
    </xf>
    <xf numFmtId="0" fontId="9" fillId="0" borderId="6" xfId="0" applyNumberFormat="1" applyFont="1" applyFill="1" applyBorder="1" applyAlignment="1" applyProtection="1">
      <alignment horizontal="right" vertical="center" shrinkToFit="1"/>
      <protection locked="0"/>
    </xf>
    <xf numFmtId="0" fontId="8" fillId="0" borderId="14" xfId="0" applyNumberFormat="1" applyFont="1" applyFill="1" applyBorder="1" applyAlignment="1" applyProtection="1">
      <alignment horizontal="center" vertical="center" shrinkToFit="1"/>
      <protection locked="0"/>
    </xf>
    <xf numFmtId="0" fontId="9" fillId="0" borderId="14" xfId="0" applyNumberFormat="1" applyFont="1" applyFill="1" applyBorder="1" applyAlignment="1" applyProtection="1">
      <alignment horizontal="center" vertical="center" shrinkToFit="1"/>
      <protection locked="0"/>
    </xf>
    <xf numFmtId="0" fontId="9" fillId="0" borderId="39" xfId="0" applyNumberFormat="1" applyFont="1" applyFill="1" applyBorder="1" applyAlignment="1" applyProtection="1">
      <alignment horizontal="center" vertical="center" shrinkToFit="1"/>
      <protection locked="0"/>
    </xf>
    <xf numFmtId="0" fontId="9" fillId="0" borderId="4" xfId="0" applyNumberFormat="1" applyFont="1" applyFill="1" applyBorder="1" applyAlignment="1" applyProtection="1">
      <alignment horizontal="center" vertical="center" shrinkToFit="1"/>
      <protection locked="0"/>
    </xf>
    <xf numFmtId="0" fontId="8" fillId="0" borderId="56" xfId="0" applyNumberFormat="1" applyFont="1" applyFill="1" applyBorder="1" applyAlignment="1" applyProtection="1">
      <alignment horizontal="center" vertical="center" wrapText="1" shrinkToFit="1"/>
    </xf>
    <xf numFmtId="0" fontId="9" fillId="0" borderId="57" xfId="0" applyNumberFormat="1" applyFont="1" applyFill="1" applyBorder="1" applyAlignment="1" applyProtection="1">
      <alignment horizontal="center" vertical="center" shrinkToFit="1"/>
    </xf>
    <xf numFmtId="0" fontId="8" fillId="0" borderId="57" xfId="0" applyNumberFormat="1" applyFont="1" applyFill="1" applyBorder="1" applyAlignment="1" applyProtection="1">
      <alignment horizontal="center" vertical="center" wrapText="1" shrinkToFit="1"/>
    </xf>
    <xf numFmtId="0" fontId="9" fillId="0" borderId="58" xfId="0" applyNumberFormat="1" applyFont="1" applyFill="1" applyBorder="1" applyAlignment="1" applyProtection="1">
      <alignment horizontal="center" vertical="center" shrinkToFit="1"/>
    </xf>
    <xf numFmtId="0" fontId="5" fillId="2" borderId="14" xfId="0" applyNumberFormat="1" applyFont="1" applyFill="1" applyBorder="1" applyAlignment="1" applyProtection="1">
      <alignment horizontal="center" vertical="center"/>
    </xf>
    <xf numFmtId="0" fontId="0" fillId="2" borderId="55" xfId="0" applyNumberFormat="1" applyFont="1" applyFill="1" applyBorder="1" applyAlignment="1" applyProtection="1">
      <alignment horizontal="center" vertical="center"/>
    </xf>
    <xf numFmtId="0" fontId="0" fillId="2" borderId="39" xfId="0" applyNumberFormat="1" applyFont="1" applyFill="1" applyBorder="1" applyAlignment="1" applyProtection="1">
      <alignment horizontal="center" vertical="center"/>
    </xf>
    <xf numFmtId="0" fontId="35" fillId="0" borderId="41" xfId="0" applyNumberFormat="1" applyFont="1" applyFill="1" applyBorder="1" applyAlignment="1" applyProtection="1">
      <alignment horizontal="center" vertical="center"/>
      <protection locked="0"/>
    </xf>
    <xf numFmtId="0" fontId="3" fillId="0" borderId="42" xfId="0" applyNumberFormat="1" applyFont="1" applyFill="1" applyBorder="1" applyAlignment="1" applyProtection="1">
      <alignment horizontal="center" vertical="center"/>
      <protection locked="0"/>
    </xf>
    <xf numFmtId="0" fontId="35" fillId="0" borderId="42" xfId="0" applyNumberFormat="1" applyFont="1" applyFill="1" applyBorder="1" applyAlignment="1" applyProtection="1">
      <alignment horizontal="center" vertical="center"/>
      <protection locked="0"/>
    </xf>
    <xf numFmtId="0" fontId="3" fillId="0" borderId="43" xfId="0" applyNumberFormat="1" applyFont="1" applyFill="1" applyBorder="1" applyAlignment="1" applyProtection="1">
      <alignment horizontal="center" vertical="center"/>
      <protection locked="0"/>
    </xf>
    <xf numFmtId="0" fontId="17" fillId="0" borderId="4" xfId="0" applyNumberFormat="1" applyFont="1" applyFill="1" applyBorder="1" applyAlignment="1" applyProtection="1">
      <alignment horizontal="center" vertical="center"/>
    </xf>
    <xf numFmtId="0" fontId="17" fillId="0" borderId="1" xfId="0" applyNumberFormat="1" applyFont="1" applyFill="1" applyBorder="1" applyAlignment="1" applyProtection="1">
      <alignment horizontal="center" vertical="center"/>
    </xf>
    <xf numFmtId="49" fontId="17" fillId="0" borderId="1" xfId="0" applyNumberFormat="1" applyFont="1" applyFill="1" applyBorder="1" applyAlignment="1" applyProtection="1">
      <alignment horizontal="right" vertical="center"/>
      <protection locked="0"/>
    </xf>
    <xf numFmtId="49" fontId="17" fillId="0" borderId="1" xfId="0" applyNumberFormat="1" applyFont="1" applyFill="1" applyBorder="1" applyAlignment="1" applyProtection="1">
      <alignment horizontal="left" vertical="center"/>
      <protection locked="0"/>
    </xf>
    <xf numFmtId="49" fontId="17" fillId="0" borderId="1" xfId="0" applyNumberFormat="1" applyFont="1" applyFill="1" applyBorder="1" applyAlignment="1" applyProtection="1">
      <alignment horizontal="center" vertical="center"/>
      <protection locked="0"/>
    </xf>
    <xf numFmtId="0" fontId="0" fillId="0" borderId="48" xfId="0" applyNumberFormat="1" applyFont="1" applyFill="1" applyBorder="1" applyAlignment="1" applyProtection="1">
      <alignment horizontal="center" vertical="center"/>
      <protection locked="0"/>
    </xf>
    <xf numFmtId="0" fontId="3" fillId="0" borderId="49" xfId="0" applyNumberFormat="1" applyFont="1" applyFill="1" applyBorder="1" applyAlignment="1" applyProtection="1">
      <alignment horizontal="center" vertical="center"/>
      <protection locked="0"/>
    </xf>
    <xf numFmtId="0" fontId="0" fillId="0" borderId="49" xfId="0" applyNumberFormat="1" applyFont="1" applyFill="1" applyBorder="1" applyAlignment="1" applyProtection="1">
      <alignment horizontal="center" vertical="center"/>
      <protection locked="0"/>
    </xf>
    <xf numFmtId="0" fontId="3" fillId="0" borderId="50" xfId="0" applyNumberFormat="1" applyFont="1" applyFill="1" applyBorder="1" applyAlignment="1" applyProtection="1">
      <alignment horizontal="center" vertical="center"/>
      <protection locked="0"/>
    </xf>
    <xf numFmtId="0" fontId="22" fillId="0" borderId="47" xfId="0" applyNumberFormat="1" applyFont="1" applyFill="1" applyBorder="1" applyAlignment="1" applyProtection="1">
      <alignment horizontal="center" vertical="center"/>
      <protection locked="0"/>
    </xf>
    <xf numFmtId="0" fontId="22" fillId="0" borderId="6" xfId="0" applyNumberFormat="1" applyFont="1" applyFill="1" applyBorder="1" applyAlignment="1" applyProtection="1">
      <alignment horizontal="center" vertical="center"/>
      <protection locked="0"/>
    </xf>
    <xf numFmtId="49" fontId="17" fillId="0" borderId="47" xfId="0" applyNumberFormat="1" applyFont="1" applyFill="1" applyBorder="1" applyAlignment="1" applyProtection="1">
      <alignment horizontal="center" vertical="center"/>
      <protection locked="0"/>
    </xf>
    <xf numFmtId="49" fontId="17" fillId="0" borderId="6" xfId="0" applyNumberFormat="1" applyFont="1" applyFill="1" applyBorder="1" applyAlignment="1" applyProtection="1">
      <alignment horizontal="center" vertical="center"/>
      <protection locked="0"/>
    </xf>
    <xf numFmtId="49" fontId="17" fillId="0" borderId="33" xfId="0" applyNumberFormat="1" applyFont="1" applyFill="1" applyBorder="1" applyAlignment="1" applyProtection="1">
      <alignment horizontal="center" vertical="center"/>
      <protection locked="0"/>
    </xf>
    <xf numFmtId="49" fontId="17" fillId="0" borderId="2" xfId="0" applyNumberFormat="1" applyFont="1" applyFill="1" applyBorder="1" applyAlignment="1" applyProtection="1">
      <alignment horizontal="left" vertical="center"/>
      <protection locked="0"/>
    </xf>
    <xf numFmtId="0" fontId="22" fillId="0" borderId="33" xfId="0" applyNumberFormat="1" applyFont="1" applyFill="1" applyBorder="1" applyAlignment="1" applyProtection="1">
      <alignment horizontal="center" vertical="center"/>
      <protection locked="0"/>
    </xf>
    <xf numFmtId="0" fontId="17" fillId="3" borderId="1" xfId="0" applyNumberFormat="1" applyFont="1" applyFill="1" applyBorder="1" applyAlignment="1" applyProtection="1">
      <alignment horizontal="center" vertical="center"/>
    </xf>
    <xf numFmtId="0" fontId="17" fillId="3" borderId="2" xfId="0" applyNumberFormat="1" applyFont="1" applyFill="1" applyBorder="1" applyAlignment="1" applyProtection="1">
      <alignment horizontal="center" vertical="center"/>
    </xf>
    <xf numFmtId="49" fontId="17" fillId="3" borderId="1" xfId="0" applyNumberFormat="1" applyFont="1" applyFill="1" applyBorder="1" applyAlignment="1" applyProtection="1">
      <alignment horizontal="center" vertical="center"/>
      <protection locked="0"/>
    </xf>
    <xf numFmtId="0" fontId="22" fillId="3" borderId="17" xfId="0" applyNumberFormat="1" applyFont="1" applyFill="1" applyBorder="1" applyAlignment="1" applyProtection="1">
      <alignment horizontal="center" vertical="center"/>
    </xf>
    <xf numFmtId="0" fontId="22" fillId="3" borderId="0" xfId="0" applyNumberFormat="1" applyFont="1" applyFill="1" applyBorder="1" applyAlignment="1" applyProtection="1">
      <alignment horizontal="center" vertical="center"/>
    </xf>
    <xf numFmtId="0" fontId="22" fillId="3" borderId="59" xfId="0" applyNumberFormat="1" applyFont="1" applyFill="1" applyBorder="1" applyAlignment="1" applyProtection="1">
      <alignment horizontal="center" vertical="center"/>
    </xf>
    <xf numFmtId="49" fontId="17" fillId="3" borderId="47" xfId="0" applyNumberFormat="1" applyFont="1" applyFill="1" applyBorder="1" applyAlignment="1" applyProtection="1">
      <alignment horizontal="center" vertical="center"/>
      <protection locked="0"/>
    </xf>
    <xf numFmtId="49" fontId="17" fillId="3" borderId="6" xfId="0" applyNumberFormat="1" applyFont="1" applyFill="1" applyBorder="1" applyAlignment="1" applyProtection="1">
      <alignment horizontal="center" vertical="center"/>
      <protection locked="0"/>
    </xf>
    <xf numFmtId="49" fontId="17" fillId="3" borderId="33" xfId="0" applyNumberFormat="1" applyFont="1" applyFill="1" applyBorder="1" applyAlignment="1" applyProtection="1">
      <alignment horizontal="center" vertical="center"/>
      <protection locked="0"/>
    </xf>
    <xf numFmtId="0" fontId="0" fillId="2" borderId="63" xfId="0" applyNumberFormat="1" applyFont="1" applyFill="1" applyBorder="1" applyAlignment="1" applyProtection="1">
      <alignment horizontal="center" vertical="center"/>
    </xf>
    <xf numFmtId="0" fontId="3" fillId="2" borderId="64" xfId="0" applyNumberFormat="1" applyFont="1" applyFill="1" applyBorder="1" applyAlignment="1" applyProtection="1">
      <alignment horizontal="center" vertical="center"/>
    </xf>
    <xf numFmtId="0" fontId="0" fillId="2" borderId="64" xfId="0" applyNumberFormat="1" applyFont="1" applyFill="1" applyBorder="1" applyAlignment="1" applyProtection="1">
      <alignment horizontal="center" vertical="center"/>
    </xf>
    <xf numFmtId="0" fontId="3" fillId="2" borderId="65" xfId="0" applyNumberFormat="1" applyFont="1" applyFill="1" applyBorder="1" applyAlignment="1" applyProtection="1">
      <alignment horizontal="center" vertical="center"/>
    </xf>
    <xf numFmtId="0" fontId="0" fillId="2" borderId="48" xfId="0" applyNumberFormat="1" applyFont="1" applyFill="1" applyBorder="1" applyAlignment="1" applyProtection="1">
      <alignment horizontal="center" vertical="center"/>
    </xf>
    <xf numFmtId="0" fontId="3" fillId="2" borderId="49" xfId="0" applyNumberFormat="1" applyFont="1" applyFill="1" applyBorder="1" applyAlignment="1" applyProtection="1">
      <alignment horizontal="center" vertical="center"/>
    </xf>
    <xf numFmtId="0" fontId="0" fillId="2" borderId="49" xfId="0" applyNumberFormat="1" applyFont="1" applyFill="1" applyBorder="1" applyAlignment="1" applyProtection="1">
      <alignment horizontal="center" vertical="center"/>
    </xf>
    <xf numFmtId="0" fontId="3" fillId="2" borderId="50" xfId="0" applyNumberFormat="1" applyFont="1" applyFill="1" applyBorder="1" applyAlignment="1" applyProtection="1">
      <alignment horizontal="center" vertical="center"/>
    </xf>
    <xf numFmtId="0" fontId="0" fillId="2" borderId="34" xfId="0" applyNumberFormat="1" applyFont="1" applyFill="1" applyBorder="1" applyAlignment="1" applyProtection="1">
      <alignment horizontal="center" vertical="center"/>
    </xf>
    <xf numFmtId="0" fontId="0" fillId="2" borderId="36" xfId="0" applyNumberFormat="1" applyFont="1" applyFill="1" applyBorder="1" applyAlignment="1" applyProtection="1">
      <alignment horizontal="center" vertical="center"/>
    </xf>
    <xf numFmtId="0" fontId="3" fillId="0" borderId="41" xfId="0" applyNumberFormat="1" applyFont="1" applyFill="1" applyBorder="1" applyAlignment="1" applyProtection="1">
      <alignment horizontal="center" vertical="center"/>
      <protection locked="0"/>
    </xf>
    <xf numFmtId="0" fontId="3" fillId="0" borderId="48" xfId="0" applyNumberFormat="1" applyFont="1" applyFill="1" applyBorder="1" applyAlignment="1" applyProtection="1">
      <alignment horizontal="center" vertical="center"/>
      <protection locked="0"/>
    </xf>
    <xf numFmtId="0" fontId="3" fillId="0" borderId="44" xfId="0" applyNumberFormat="1" applyFont="1" applyFill="1" applyBorder="1" applyAlignment="1" applyProtection="1">
      <alignment horizontal="center" vertical="center"/>
      <protection locked="0"/>
    </xf>
    <xf numFmtId="0" fontId="3" fillId="0" borderId="45" xfId="0" applyNumberFormat="1" applyFont="1" applyFill="1" applyBorder="1" applyAlignment="1" applyProtection="1">
      <alignment horizontal="center" vertical="center"/>
      <protection locked="0"/>
    </xf>
    <xf numFmtId="0" fontId="3" fillId="0" borderId="46" xfId="0" applyNumberFormat="1" applyFont="1" applyFill="1" applyBorder="1" applyAlignment="1" applyProtection="1">
      <alignment horizontal="center" vertical="center"/>
      <protection locked="0"/>
    </xf>
    <xf numFmtId="0" fontId="3" fillId="5" borderId="41" xfId="0" applyNumberFormat="1" applyFont="1" applyFill="1" applyBorder="1" applyAlignment="1" applyProtection="1">
      <alignment horizontal="center" vertical="center"/>
      <protection locked="0"/>
    </xf>
    <xf numFmtId="0" fontId="3" fillId="5" borderId="42" xfId="0" applyNumberFormat="1" applyFont="1" applyFill="1" applyBorder="1" applyAlignment="1" applyProtection="1">
      <alignment horizontal="center" vertical="center"/>
      <protection locked="0"/>
    </xf>
    <xf numFmtId="0" fontId="3" fillId="5" borderId="43" xfId="0" applyNumberFormat="1" applyFont="1" applyFill="1" applyBorder="1" applyAlignment="1" applyProtection="1">
      <alignment horizontal="center" vertical="center"/>
      <protection locked="0"/>
    </xf>
    <xf numFmtId="0" fontId="3" fillId="5" borderId="48" xfId="0" applyNumberFormat="1" applyFont="1" applyFill="1" applyBorder="1" applyAlignment="1" applyProtection="1">
      <alignment horizontal="center" vertical="center"/>
      <protection locked="0"/>
    </xf>
    <xf numFmtId="0" fontId="3" fillId="5" borderId="49" xfId="0" applyNumberFormat="1" applyFont="1" applyFill="1" applyBorder="1" applyAlignment="1" applyProtection="1">
      <alignment horizontal="center" vertical="center"/>
      <protection locked="0"/>
    </xf>
    <xf numFmtId="0" fontId="3" fillId="5" borderId="50" xfId="0" applyNumberFormat="1" applyFont="1" applyFill="1" applyBorder="1" applyAlignment="1" applyProtection="1">
      <alignment horizontal="center" vertical="center"/>
      <protection locked="0"/>
    </xf>
    <xf numFmtId="0" fontId="3" fillId="5" borderId="44" xfId="0" applyNumberFormat="1" applyFont="1" applyFill="1" applyBorder="1" applyAlignment="1" applyProtection="1">
      <alignment horizontal="center" vertical="center"/>
      <protection locked="0"/>
    </xf>
    <xf numFmtId="0" fontId="3" fillId="5" borderId="45" xfId="0" applyNumberFormat="1" applyFont="1" applyFill="1" applyBorder="1" applyAlignment="1" applyProtection="1">
      <alignment horizontal="center" vertical="center"/>
      <protection locked="0"/>
    </xf>
    <xf numFmtId="0" fontId="3" fillId="5" borderId="46" xfId="0" applyNumberFormat="1" applyFont="1" applyFill="1" applyBorder="1" applyAlignment="1" applyProtection="1">
      <alignment horizontal="center" vertical="center"/>
      <protection locked="0"/>
    </xf>
    <xf numFmtId="0" fontId="0" fillId="2" borderId="7" xfId="0" applyNumberFormat="1" applyFont="1" applyFill="1" applyBorder="1" applyAlignment="1" applyProtection="1">
      <alignment horizontal="center" vertical="center"/>
    </xf>
    <xf numFmtId="0" fontId="3" fillId="2" borderId="8" xfId="0" applyNumberFormat="1" applyFont="1" applyFill="1" applyBorder="1" applyAlignment="1" applyProtection="1">
      <alignment horizontal="center" vertical="center"/>
    </xf>
    <xf numFmtId="0" fontId="3" fillId="2" borderId="9" xfId="0" applyNumberFormat="1" applyFont="1" applyFill="1" applyBorder="1" applyAlignment="1" applyProtection="1">
      <alignment horizontal="center" vertical="center"/>
    </xf>
    <xf numFmtId="0" fontId="17" fillId="2" borderId="7" xfId="0" applyNumberFormat="1" applyFont="1" applyFill="1" applyBorder="1" applyAlignment="1" applyProtection="1">
      <alignment horizontal="center" vertical="center"/>
    </xf>
    <xf numFmtId="0" fontId="17" fillId="2" borderId="8" xfId="0" applyNumberFormat="1" applyFont="1" applyFill="1" applyBorder="1" applyAlignment="1" applyProtection="1">
      <alignment horizontal="center" vertical="center"/>
    </xf>
    <xf numFmtId="0" fontId="17" fillId="2" borderId="9"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horizontal="right" vertical="center"/>
    </xf>
    <xf numFmtId="49" fontId="0" fillId="0" borderId="60" xfId="0" applyNumberFormat="1" applyFont="1" applyFill="1" applyBorder="1" applyAlignment="1" applyProtection="1">
      <alignment horizontal="left" vertical="top" wrapText="1"/>
      <protection locked="0"/>
    </xf>
    <xf numFmtId="49" fontId="3" fillId="0" borderId="61" xfId="0" applyNumberFormat="1" applyFont="1" applyFill="1" applyBorder="1" applyAlignment="1" applyProtection="1">
      <alignment horizontal="left" vertical="top" wrapText="1"/>
      <protection locked="0"/>
    </xf>
    <xf numFmtId="49" fontId="3" fillId="0" borderId="62" xfId="0" applyNumberFormat="1" applyFont="1" applyFill="1" applyBorder="1" applyAlignment="1" applyProtection="1">
      <alignment horizontal="left" vertical="top" wrapText="1"/>
      <protection locked="0"/>
    </xf>
    <xf numFmtId="0" fontId="21" fillId="4" borderId="10"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center" vertical="center"/>
    </xf>
    <xf numFmtId="0" fontId="21" fillId="4" borderId="12" xfId="0" applyNumberFormat="1" applyFont="1" applyFill="1" applyBorder="1" applyAlignment="1" applyProtection="1">
      <alignment horizontal="center" vertical="center"/>
    </xf>
    <xf numFmtId="0" fontId="0" fillId="2" borderId="73" xfId="0" applyNumberFormat="1" applyFont="1" applyFill="1" applyBorder="1" applyAlignment="1" applyProtection="1">
      <alignment horizontal="center" vertical="center" wrapText="1"/>
    </xf>
    <xf numFmtId="0" fontId="3" fillId="2" borderId="19" xfId="0" applyNumberFormat="1" applyFont="1" applyFill="1" applyBorder="1" applyAlignment="1" applyProtection="1">
      <alignment horizontal="center" vertical="center" wrapText="1"/>
    </xf>
    <xf numFmtId="0" fontId="3" fillId="2" borderId="51" xfId="0" applyNumberFormat="1" applyFont="1" applyFill="1" applyBorder="1" applyAlignment="1" applyProtection="1">
      <alignment horizontal="center" vertical="center"/>
    </xf>
    <xf numFmtId="0" fontId="3" fillId="2" borderId="19" xfId="0" applyNumberFormat="1" applyFont="1" applyFill="1" applyBorder="1" applyAlignment="1" applyProtection="1">
      <alignment horizontal="center" vertical="center"/>
    </xf>
    <xf numFmtId="0" fontId="3" fillId="2" borderId="52" xfId="0" applyNumberFormat="1" applyFont="1" applyFill="1" applyBorder="1" applyAlignment="1" applyProtection="1">
      <alignment horizontal="center" vertical="center"/>
    </xf>
    <xf numFmtId="0" fontId="3" fillId="2" borderId="7" xfId="0" applyNumberFormat="1" applyFont="1" applyFill="1" applyBorder="1" applyAlignment="1" applyProtection="1">
      <alignment horizontal="center" vertical="center"/>
    </xf>
    <xf numFmtId="0" fontId="3" fillId="2" borderId="13" xfId="0" applyNumberFormat="1" applyFont="1" applyFill="1" applyBorder="1" applyAlignment="1" applyProtection="1">
      <alignment horizontal="center" vertical="center"/>
    </xf>
    <xf numFmtId="0" fontId="3" fillId="2" borderId="10" xfId="0" applyNumberFormat="1" applyFont="1" applyFill="1" applyBorder="1" applyAlignment="1" applyProtection="1">
      <alignment horizontal="center" vertical="center"/>
    </xf>
    <xf numFmtId="0" fontId="3" fillId="2" borderId="20" xfId="0" applyNumberFormat="1" applyFont="1" applyFill="1" applyBorder="1" applyAlignment="1" applyProtection="1">
      <alignment horizontal="center" vertical="center"/>
    </xf>
    <xf numFmtId="0" fontId="3" fillId="2" borderId="14" xfId="0" applyNumberFormat="1" applyFont="1" applyFill="1" applyBorder="1" applyAlignment="1" applyProtection="1">
      <alignment horizontal="center" vertical="center"/>
    </xf>
    <xf numFmtId="0" fontId="3" fillId="0" borderId="39" xfId="0" applyNumberFormat="1" applyFont="1" applyFill="1" applyBorder="1" applyAlignment="1" applyProtection="1">
      <alignment horizontal="center" vertical="center"/>
      <protection locked="0"/>
    </xf>
    <xf numFmtId="0" fontId="3" fillId="0" borderId="20" xfId="0" applyNumberFormat="1" applyFont="1" applyFill="1" applyBorder="1" applyAlignment="1" applyProtection="1">
      <alignment horizontal="center" vertical="center"/>
      <protection locked="0"/>
    </xf>
    <xf numFmtId="0" fontId="3" fillId="0" borderId="40" xfId="0" applyNumberFormat="1" applyFont="1" applyFill="1" applyBorder="1" applyAlignment="1" applyProtection="1">
      <alignment horizontal="center" vertical="center"/>
      <protection locked="0"/>
    </xf>
    <xf numFmtId="0" fontId="3" fillId="5" borderId="39" xfId="0" applyNumberFormat="1" applyFont="1" applyFill="1" applyBorder="1" applyAlignment="1" applyProtection="1">
      <alignment horizontal="center" vertical="center"/>
      <protection locked="0"/>
    </xf>
    <xf numFmtId="0" fontId="3" fillId="5" borderId="20" xfId="0" applyNumberFormat="1" applyFont="1" applyFill="1" applyBorder="1" applyAlignment="1" applyProtection="1">
      <alignment horizontal="center" vertical="center"/>
      <protection locked="0"/>
    </xf>
    <xf numFmtId="0" fontId="3" fillId="5" borderId="40" xfId="0" applyNumberFormat="1" applyFont="1" applyFill="1" applyBorder="1" applyAlignment="1" applyProtection="1">
      <alignment horizontal="center" vertical="center"/>
      <protection locked="0"/>
    </xf>
    <xf numFmtId="0" fontId="3" fillId="0" borderId="28" xfId="0" applyNumberFormat="1" applyFont="1" applyFill="1" applyBorder="1" applyAlignment="1" applyProtection="1">
      <alignment horizontal="center" vertical="center"/>
      <protection locked="0"/>
    </xf>
    <xf numFmtId="0" fontId="3" fillId="0" borderId="15" xfId="0" applyNumberFormat="1" applyFont="1" applyFill="1" applyBorder="1" applyAlignment="1" applyProtection="1">
      <alignment horizontal="center" vertical="center"/>
      <protection locked="0"/>
    </xf>
    <xf numFmtId="0" fontId="3" fillId="3" borderId="15" xfId="0" applyNumberFormat="1" applyFont="1" applyFill="1" applyBorder="1" applyAlignment="1" applyProtection="1">
      <alignment horizontal="center" vertical="center"/>
    </xf>
    <xf numFmtId="0" fontId="14" fillId="0" borderId="4" xfId="0" applyNumberFormat="1" applyFont="1" applyFill="1" applyBorder="1" applyAlignment="1" applyProtection="1">
      <alignment horizontal="center" vertical="center"/>
      <protection locked="0"/>
    </xf>
    <xf numFmtId="0" fontId="14" fillId="0" borderId="1" xfId="0" applyNumberFormat="1" applyFont="1" applyFill="1" applyBorder="1" applyAlignment="1" applyProtection="1">
      <alignment horizontal="center" vertical="center"/>
      <protection locked="0"/>
    </xf>
    <xf numFmtId="0" fontId="14" fillId="0" borderId="25" xfId="0" applyNumberFormat="1" applyFont="1" applyFill="1" applyBorder="1" applyAlignment="1" applyProtection="1">
      <alignment horizontal="center" vertical="center"/>
      <protection locked="0"/>
    </xf>
    <xf numFmtId="0" fontId="14" fillId="0" borderId="21" xfId="0" applyNumberFormat="1" applyFont="1" applyFill="1" applyBorder="1" applyAlignment="1" applyProtection="1">
      <alignment horizontal="center" vertical="center"/>
      <protection locked="0"/>
    </xf>
    <xf numFmtId="0" fontId="3" fillId="0" borderId="4" xfId="0" applyNumberFormat="1" applyFont="1" applyFill="1" applyBorder="1" applyAlignment="1" applyProtection="1">
      <alignment horizontal="center" vertical="center"/>
      <protection locked="0"/>
    </xf>
    <xf numFmtId="0" fontId="3" fillId="0" borderId="1" xfId="0" applyNumberFormat="1" applyFont="1" applyFill="1" applyBorder="1" applyAlignment="1" applyProtection="1">
      <alignment horizontal="center" vertical="center"/>
      <protection locked="0"/>
    </xf>
    <xf numFmtId="0" fontId="3" fillId="0" borderId="2" xfId="0" applyNumberFormat="1" applyFont="1" applyFill="1" applyBorder="1" applyAlignment="1" applyProtection="1">
      <alignment horizontal="center" vertical="center"/>
      <protection locked="0"/>
    </xf>
    <xf numFmtId="0" fontId="3" fillId="0" borderId="47" xfId="0" applyNumberFormat="1" applyFont="1" applyFill="1" applyBorder="1" applyAlignment="1" applyProtection="1">
      <alignment horizontal="center" vertical="center"/>
      <protection locked="0"/>
    </xf>
    <xf numFmtId="0" fontId="3" fillId="0" borderId="6" xfId="0" applyNumberFormat="1" applyFont="1" applyFill="1" applyBorder="1" applyAlignment="1" applyProtection="1">
      <alignment horizontal="center" vertical="center"/>
      <protection locked="0"/>
    </xf>
    <xf numFmtId="0" fontId="3" fillId="0" borderId="33" xfId="0" applyNumberFormat="1" applyFont="1" applyFill="1" applyBorder="1" applyAlignment="1" applyProtection="1">
      <alignment horizontal="center" vertical="center"/>
      <protection locked="0"/>
    </xf>
    <xf numFmtId="0" fontId="3" fillId="0" borderId="5" xfId="0" applyNumberFormat="1" applyFont="1" applyFill="1" applyBorder="1" applyAlignment="1" applyProtection="1">
      <alignment horizontal="center" vertical="center"/>
      <protection locked="0"/>
    </xf>
    <xf numFmtId="0" fontId="3" fillId="0" borderId="3" xfId="0" applyNumberFormat="1" applyFont="1" applyFill="1" applyBorder="1" applyAlignment="1" applyProtection="1">
      <alignment horizontal="center" vertical="center"/>
      <protection locked="0"/>
    </xf>
    <xf numFmtId="181" fontId="3" fillId="0" borderId="37" xfId="0" applyNumberFormat="1" applyFont="1" applyFill="1" applyBorder="1" applyAlignment="1" applyProtection="1">
      <alignment horizontal="center" vertical="center"/>
      <protection locked="0"/>
    </xf>
    <xf numFmtId="181" fontId="3" fillId="0" borderId="1" xfId="0" applyNumberFormat="1" applyFont="1" applyFill="1" applyBorder="1" applyAlignment="1" applyProtection="1">
      <alignment horizontal="center" vertical="center"/>
      <protection locked="0"/>
    </xf>
    <xf numFmtId="181" fontId="3" fillId="0" borderId="5" xfId="0" applyNumberFormat="1" applyFont="1" applyFill="1" applyBorder="1" applyAlignment="1" applyProtection="1">
      <alignment horizontal="center" vertical="center"/>
      <protection locked="0"/>
    </xf>
    <xf numFmtId="181" fontId="3" fillId="0" borderId="38" xfId="0" applyNumberFormat="1" applyFont="1" applyFill="1" applyBorder="1" applyAlignment="1" applyProtection="1">
      <alignment horizontal="center" vertical="center"/>
      <protection locked="0"/>
    </xf>
    <xf numFmtId="181" fontId="3" fillId="0" borderId="21" xfId="0" applyNumberFormat="1" applyFont="1" applyFill="1" applyBorder="1" applyAlignment="1" applyProtection="1">
      <alignment horizontal="center" vertical="center"/>
      <protection locked="0"/>
    </xf>
    <xf numFmtId="181" fontId="3" fillId="0" borderId="26" xfId="0" applyNumberFormat="1" applyFont="1" applyFill="1" applyBorder="1" applyAlignment="1" applyProtection="1">
      <alignment horizontal="center" vertical="center"/>
      <protection locked="0"/>
    </xf>
    <xf numFmtId="0" fontId="23" fillId="0" borderId="14" xfId="0" applyNumberFormat="1" applyFont="1" applyFill="1" applyBorder="1" applyAlignment="1" applyProtection="1">
      <alignment horizontal="center" vertical="center"/>
      <protection locked="0"/>
    </xf>
    <xf numFmtId="0" fontId="14" fillId="3" borderId="14" xfId="0" applyNumberFormat="1" applyFont="1" applyFill="1" applyBorder="1" applyAlignment="1" applyProtection="1">
      <alignment horizontal="center" vertical="center"/>
    </xf>
    <xf numFmtId="0" fontId="0" fillId="0" borderId="4" xfId="0" applyNumberFormat="1" applyFont="1" applyFill="1" applyBorder="1" applyAlignment="1" applyProtection="1">
      <alignment horizontal="center" vertical="center"/>
      <protection locked="0"/>
    </xf>
    <xf numFmtId="0" fontId="3" fillId="2" borderId="13" xfId="0" applyNumberFormat="1" applyFont="1" applyFill="1" applyBorder="1" applyAlignment="1" applyProtection="1">
      <alignment horizontal="center" vertical="center" wrapText="1"/>
    </xf>
    <xf numFmtId="0" fontId="3" fillId="2" borderId="11" xfId="0" applyNumberFormat="1" applyFont="1" applyFill="1" applyBorder="1" applyAlignment="1" applyProtection="1">
      <alignment horizontal="center" vertical="center"/>
    </xf>
    <xf numFmtId="0" fontId="14" fillId="4" borderId="14" xfId="0" applyNumberFormat="1" applyFont="1" applyFill="1" applyBorder="1" applyAlignment="1" applyProtection="1">
      <alignment horizontal="center" vertical="center"/>
    </xf>
    <xf numFmtId="0" fontId="3" fillId="0" borderId="25" xfId="0" applyNumberFormat="1" applyFont="1" applyFill="1" applyBorder="1" applyAlignment="1" applyProtection="1">
      <alignment horizontal="center" vertical="center"/>
      <protection locked="0"/>
    </xf>
    <xf numFmtId="0" fontId="3" fillId="0" borderId="22" xfId="0" applyNumberFormat="1" applyFont="1" applyFill="1" applyBorder="1" applyAlignment="1" applyProtection="1">
      <alignment horizontal="center" vertical="center"/>
      <protection locked="0"/>
    </xf>
    <xf numFmtId="0" fontId="3" fillId="0" borderId="21" xfId="0" applyNumberFormat="1" applyFont="1" applyFill="1" applyBorder="1" applyAlignment="1" applyProtection="1">
      <alignment horizontal="center" vertical="center"/>
      <protection locked="0"/>
    </xf>
    <xf numFmtId="0" fontId="3" fillId="0" borderId="26" xfId="0" applyNumberFormat="1" applyFont="1" applyFill="1" applyBorder="1" applyAlignment="1" applyProtection="1">
      <alignment horizontal="center" vertical="center"/>
      <protection locked="0"/>
    </xf>
    <xf numFmtId="0" fontId="3" fillId="5" borderId="4" xfId="0" applyNumberFormat="1" applyFont="1" applyFill="1" applyBorder="1" applyAlignment="1" applyProtection="1">
      <alignment horizontal="center" vertical="center"/>
      <protection locked="0"/>
    </xf>
    <xf numFmtId="0" fontId="3" fillId="5" borderId="2" xfId="0" applyNumberFormat="1" applyFont="1" applyFill="1" applyBorder="1" applyAlignment="1" applyProtection="1">
      <alignment horizontal="center" vertical="center"/>
      <protection locked="0"/>
    </xf>
    <xf numFmtId="0" fontId="3" fillId="5" borderId="47" xfId="0" applyNumberFormat="1" applyFont="1" applyFill="1" applyBorder="1" applyAlignment="1" applyProtection="1">
      <alignment horizontal="center" vertical="center"/>
      <protection locked="0"/>
    </xf>
    <xf numFmtId="0" fontId="3" fillId="5" borderId="33" xfId="0" applyNumberFormat="1" applyFont="1" applyFill="1" applyBorder="1" applyAlignment="1" applyProtection="1">
      <alignment horizontal="center" vertical="center"/>
      <protection locked="0"/>
    </xf>
    <xf numFmtId="0" fontId="3" fillId="5" borderId="1" xfId="0" applyNumberFormat="1" applyFont="1" applyFill="1" applyBorder="1" applyAlignment="1" applyProtection="1">
      <alignment horizontal="center" vertical="center"/>
      <protection locked="0"/>
    </xf>
    <xf numFmtId="0" fontId="3" fillId="5" borderId="6" xfId="0" applyNumberFormat="1" applyFont="1" applyFill="1" applyBorder="1" applyAlignment="1" applyProtection="1">
      <alignment horizontal="center" vertical="center"/>
      <protection locked="0"/>
    </xf>
    <xf numFmtId="0" fontId="3" fillId="5" borderId="5" xfId="0" applyNumberFormat="1" applyFont="1" applyFill="1" applyBorder="1" applyAlignment="1" applyProtection="1">
      <alignment horizontal="center" vertical="center"/>
      <protection locked="0"/>
    </xf>
    <xf numFmtId="0" fontId="3" fillId="5" borderId="3" xfId="0" applyNumberFormat="1" applyFont="1" applyFill="1" applyBorder="1" applyAlignment="1" applyProtection="1">
      <alignment horizontal="center" vertical="center"/>
      <protection locked="0"/>
    </xf>
    <xf numFmtId="0" fontId="3" fillId="5" borderId="25" xfId="0" applyNumberFormat="1" applyFont="1" applyFill="1" applyBorder="1" applyAlignment="1" applyProtection="1">
      <alignment horizontal="center" vertical="center"/>
      <protection locked="0"/>
    </xf>
    <xf numFmtId="0" fontId="3" fillId="5" borderId="22" xfId="0" applyNumberFormat="1" applyFont="1" applyFill="1" applyBorder="1" applyAlignment="1" applyProtection="1">
      <alignment horizontal="center" vertical="center"/>
      <protection locked="0"/>
    </xf>
    <xf numFmtId="0" fontId="3" fillId="5" borderId="21" xfId="0" applyNumberFormat="1" applyFont="1" applyFill="1" applyBorder="1" applyAlignment="1" applyProtection="1">
      <alignment horizontal="center" vertical="center"/>
      <protection locked="0"/>
    </xf>
    <xf numFmtId="0" fontId="3" fillId="5" borderId="26" xfId="0" applyNumberFormat="1" applyFont="1" applyFill="1" applyBorder="1" applyAlignment="1" applyProtection="1">
      <alignment horizontal="center" vertical="center"/>
      <protection locked="0"/>
    </xf>
    <xf numFmtId="0" fontId="3" fillId="0" borderId="37" xfId="0" applyNumberFormat="1" applyFont="1" applyFill="1" applyBorder="1" applyAlignment="1" applyProtection="1">
      <alignment horizontal="center" vertical="center"/>
      <protection locked="0"/>
    </xf>
    <xf numFmtId="0" fontId="3" fillId="0" borderId="38" xfId="0" applyNumberFormat="1" applyFont="1" applyFill="1" applyBorder="1" applyAlignment="1" applyProtection="1">
      <alignment horizontal="center" vertical="center"/>
      <protection locked="0"/>
    </xf>
    <xf numFmtId="0" fontId="0" fillId="2" borderId="20" xfId="0" applyNumberFormat="1" applyFont="1" applyFill="1" applyBorder="1" applyAlignment="1" applyProtection="1">
      <alignment horizontal="center" vertical="center"/>
    </xf>
    <xf numFmtId="0" fontId="3" fillId="2" borderId="23" xfId="0" applyNumberFormat="1" applyFont="1" applyFill="1" applyBorder="1" applyAlignment="1" applyProtection="1">
      <alignment horizontal="center" vertical="center"/>
    </xf>
    <xf numFmtId="0" fontId="3" fillId="2" borderId="15" xfId="0" applyNumberFormat="1" applyFont="1" applyFill="1" applyBorder="1" applyAlignment="1" applyProtection="1">
      <alignment horizontal="center" vertical="center"/>
    </xf>
    <xf numFmtId="0" fontId="36" fillId="0" borderId="14" xfId="0" applyNumberFormat="1" applyFont="1" applyFill="1" applyBorder="1" applyAlignment="1" applyProtection="1">
      <alignment horizontal="center" vertical="center"/>
      <protection locked="0"/>
    </xf>
    <xf numFmtId="0" fontId="7" fillId="0" borderId="0" xfId="0" applyNumberFormat="1" applyFont="1" applyFill="1" applyBorder="1" applyAlignment="1" applyProtection="1">
      <alignment horizontal="center" vertical="center"/>
    </xf>
    <xf numFmtId="0" fontId="9" fillId="0" borderId="6" xfId="0" applyNumberFormat="1" applyFont="1" applyFill="1" applyBorder="1" applyAlignment="1" applyProtection="1">
      <alignment horizontal="right" vertical="center" shrinkToFit="1"/>
    </xf>
    <xf numFmtId="0" fontId="9" fillId="0" borderId="33" xfId="0" applyNumberFormat="1" applyFont="1" applyFill="1" applyBorder="1" applyAlignment="1" applyProtection="1">
      <alignment horizontal="right" vertical="center" shrinkToFit="1"/>
    </xf>
    <xf numFmtId="0" fontId="5" fillId="0" borderId="14" xfId="0" applyNumberFormat="1" applyFont="1" applyFill="1" applyBorder="1" applyAlignment="1" applyProtection="1">
      <alignment horizontal="center" vertical="center"/>
    </xf>
    <xf numFmtId="0" fontId="3" fillId="0" borderId="14" xfId="0" applyNumberFormat="1" applyFont="1" applyFill="1" applyBorder="1" applyAlignment="1" applyProtection="1">
      <alignment horizontal="center" vertical="center"/>
    </xf>
    <xf numFmtId="0" fontId="26" fillId="0" borderId="2" xfId="0" applyNumberFormat="1" applyFont="1" applyFill="1" applyBorder="1" applyAlignment="1" applyProtection="1">
      <alignment horizontal="center" vertical="center"/>
    </xf>
    <xf numFmtId="0" fontId="14" fillId="0" borderId="33" xfId="0" applyNumberFormat="1" applyFont="1" applyFill="1" applyBorder="1" applyAlignment="1" applyProtection="1">
      <alignment horizontal="center" vertical="center"/>
    </xf>
    <xf numFmtId="0" fontId="14" fillId="0" borderId="14" xfId="0" applyNumberFormat="1" applyFont="1" applyFill="1" applyBorder="1" applyAlignment="1" applyProtection="1">
      <alignment horizontal="center" vertical="center"/>
    </xf>
    <xf numFmtId="0" fontId="14" fillId="0" borderId="4" xfId="0" applyNumberFormat="1" applyFont="1" applyFill="1" applyBorder="1" applyAlignment="1" applyProtection="1">
      <alignment horizontal="center" vertical="center" wrapText="1"/>
    </xf>
    <xf numFmtId="0" fontId="14" fillId="0" borderId="1" xfId="0" applyNumberFormat="1" applyFont="1" applyFill="1" applyBorder="1" applyAlignment="1" applyProtection="1">
      <alignment horizontal="center" vertical="center" wrapText="1"/>
    </xf>
    <xf numFmtId="0" fontId="14" fillId="0" borderId="47" xfId="0" applyNumberFormat="1" applyFont="1" applyFill="1" applyBorder="1" applyAlignment="1" applyProtection="1">
      <alignment horizontal="center" vertical="center" wrapText="1"/>
    </xf>
    <xf numFmtId="0" fontId="14" fillId="0" borderId="6" xfId="0" applyNumberFormat="1" applyFont="1" applyFill="1" applyBorder="1" applyAlignment="1" applyProtection="1">
      <alignment horizontal="center" vertical="center" wrapText="1"/>
    </xf>
    <xf numFmtId="0" fontId="23" fillId="0" borderId="14" xfId="0" applyNumberFormat="1" applyFont="1" applyFill="1" applyBorder="1" applyAlignment="1" applyProtection="1">
      <alignment horizontal="center" vertical="center"/>
    </xf>
    <xf numFmtId="0" fontId="14" fillId="0" borderId="4" xfId="0" applyNumberFormat="1" applyFont="1" applyFill="1" applyBorder="1" applyAlignment="1" applyProtection="1">
      <alignment horizontal="center" vertical="center"/>
    </xf>
    <xf numFmtId="0" fontId="14" fillId="0" borderId="1" xfId="0" applyNumberFormat="1" applyFont="1" applyFill="1" applyBorder="1" applyAlignment="1" applyProtection="1">
      <alignment horizontal="center" vertical="center"/>
    </xf>
    <xf numFmtId="0" fontId="14" fillId="0" borderId="47" xfId="0" applyNumberFormat="1" applyFont="1" applyFill="1" applyBorder="1" applyAlignment="1" applyProtection="1">
      <alignment horizontal="center" vertical="center"/>
    </xf>
    <xf numFmtId="0" fontId="14" fillId="0" borderId="6" xfId="0" applyNumberFormat="1" applyFont="1" applyFill="1" applyBorder="1" applyAlignment="1" applyProtection="1">
      <alignment horizontal="center" vertical="center"/>
    </xf>
    <xf numFmtId="0" fontId="14" fillId="0" borderId="17"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horizontal="center" vertical="center"/>
    </xf>
    <xf numFmtId="0" fontId="33" fillId="0" borderId="0" xfId="0" applyNumberFormat="1" applyFont="1" applyFill="1" applyBorder="1" applyAlignment="1" applyProtection="1">
      <alignment horizontal="center" vertical="center"/>
    </xf>
    <xf numFmtId="0" fontId="10" fillId="0" borderId="75" xfId="0" applyNumberFormat="1" applyFont="1" applyFill="1" applyBorder="1" applyAlignment="1" applyProtection="1">
      <alignment horizontal="center" vertical="center"/>
    </xf>
    <xf numFmtId="0" fontId="10" fillId="0" borderId="76" xfId="0" applyNumberFormat="1" applyFont="1" applyFill="1" applyBorder="1" applyAlignment="1" applyProtection="1">
      <alignment horizontal="center" vertical="center"/>
    </xf>
    <xf numFmtId="0" fontId="17" fillId="0" borderId="76" xfId="0" applyNumberFormat="1" applyFont="1" applyFill="1" applyBorder="1" applyAlignment="1" applyProtection="1">
      <alignment horizontal="center" vertical="center"/>
    </xf>
    <xf numFmtId="0" fontId="17" fillId="0" borderId="77" xfId="0" applyNumberFormat="1" applyFont="1" applyFill="1" applyBorder="1" applyAlignment="1" applyProtection="1">
      <alignment horizontal="center" vertical="center"/>
    </xf>
    <xf numFmtId="0" fontId="17" fillId="0" borderId="75" xfId="0" applyNumberFormat="1" applyFont="1" applyFill="1" applyBorder="1" applyAlignment="1" applyProtection="1">
      <alignment horizontal="left" vertical="center"/>
    </xf>
    <xf numFmtId="0" fontId="17" fillId="0" borderId="76" xfId="0" applyNumberFormat="1" applyFont="1" applyFill="1" applyBorder="1" applyAlignment="1" applyProtection="1">
      <alignment horizontal="left" vertical="center"/>
    </xf>
    <xf numFmtId="0" fontId="17" fillId="0" borderId="77" xfId="0" applyNumberFormat="1" applyFont="1" applyFill="1" applyBorder="1" applyAlignment="1" applyProtection="1">
      <alignment horizontal="left" vertical="center"/>
    </xf>
    <xf numFmtId="0" fontId="32" fillId="0" borderId="47" xfId="0" applyNumberFormat="1" applyFont="1" applyFill="1" applyBorder="1" applyAlignment="1" applyProtection="1">
      <alignment horizontal="center" vertical="center"/>
    </xf>
    <xf numFmtId="0" fontId="32" fillId="0" borderId="6" xfId="0" applyNumberFormat="1" applyFont="1" applyFill="1" applyBorder="1" applyAlignment="1" applyProtection="1">
      <alignment horizontal="center" vertical="center"/>
    </xf>
    <xf numFmtId="0" fontId="0" fillId="0" borderId="13" xfId="0" applyNumberFormat="1" applyFont="1" applyFill="1" applyBorder="1" applyAlignment="1" applyProtection="1">
      <alignment horizontal="center" vertical="center"/>
    </xf>
    <xf numFmtId="0" fontId="0" fillId="0" borderId="14" xfId="0" applyNumberFormat="1" applyFont="1" applyFill="1" applyBorder="1" applyAlignment="1" applyProtection="1">
      <alignment horizontal="center" vertical="center"/>
    </xf>
    <xf numFmtId="0" fontId="17" fillId="0" borderId="14" xfId="0" applyNumberFormat="1" applyFont="1" applyFill="1" applyBorder="1" applyAlignment="1" applyProtection="1">
      <alignment horizontal="center" vertical="center"/>
    </xf>
    <xf numFmtId="0" fontId="17" fillId="0" borderId="15" xfId="0" applyNumberFormat="1" applyFont="1" applyFill="1" applyBorder="1" applyAlignment="1" applyProtection="1">
      <alignment horizontal="center" vertical="center"/>
    </xf>
    <xf numFmtId="0" fontId="17" fillId="0" borderId="13" xfId="0" applyNumberFormat="1" applyFont="1" applyFill="1" applyBorder="1" applyAlignment="1" applyProtection="1">
      <alignment horizontal="center" vertical="center"/>
    </xf>
    <xf numFmtId="0" fontId="30" fillId="0" borderId="14" xfId="0" applyNumberFormat="1" applyFont="1" applyFill="1" applyBorder="1" applyAlignment="1" applyProtection="1">
      <alignment horizontal="center" vertical="center"/>
    </xf>
    <xf numFmtId="0" fontId="30" fillId="0" borderId="15" xfId="0" applyNumberFormat="1" applyFont="1" applyFill="1" applyBorder="1" applyAlignment="1" applyProtection="1">
      <alignment horizontal="center" vertical="center"/>
    </xf>
    <xf numFmtId="0" fontId="10" fillId="0" borderId="37" xfId="0" applyNumberFormat="1" applyFont="1" applyFill="1" applyBorder="1" applyAlignment="1" applyProtection="1">
      <alignment horizontal="center" vertical="center"/>
    </xf>
    <xf numFmtId="0" fontId="10" fillId="0" borderId="1" xfId="0" applyNumberFormat="1" applyFont="1" applyFill="1" applyBorder="1" applyAlignment="1" applyProtection="1">
      <alignment horizontal="center" vertical="center"/>
    </xf>
    <xf numFmtId="0" fontId="10" fillId="0" borderId="2" xfId="0" applyNumberFormat="1" applyFont="1" applyFill="1" applyBorder="1" applyAlignment="1" applyProtection="1">
      <alignment horizontal="center" vertical="center"/>
    </xf>
    <xf numFmtId="0" fontId="17" fillId="0" borderId="2" xfId="0" applyNumberFormat="1" applyFont="1" applyFill="1" applyBorder="1" applyAlignment="1" applyProtection="1">
      <alignment horizontal="center" vertical="center"/>
    </xf>
    <xf numFmtId="0" fontId="17" fillId="0" borderId="32" xfId="0" applyNumberFormat="1" applyFont="1" applyFill="1" applyBorder="1" applyAlignment="1" applyProtection="1">
      <alignment horizontal="center" vertical="center"/>
    </xf>
    <xf numFmtId="0" fontId="17" fillId="0" borderId="6" xfId="0" applyNumberFormat="1" applyFont="1" applyFill="1" applyBorder="1" applyAlignment="1" applyProtection="1">
      <alignment horizontal="center" vertical="center"/>
    </xf>
    <xf numFmtId="0" fontId="17" fillId="0" borderId="33" xfId="0" applyNumberFormat="1" applyFont="1" applyFill="1" applyBorder="1" applyAlignment="1" applyProtection="1">
      <alignment horizontal="center" vertical="center"/>
    </xf>
    <xf numFmtId="0" fontId="15" fillId="0" borderId="47" xfId="0" applyNumberFormat="1" applyFont="1" applyFill="1" applyBorder="1" applyAlignment="1" applyProtection="1">
      <alignment horizontal="center" vertical="center"/>
    </xf>
    <xf numFmtId="0" fontId="15" fillId="0" borderId="6" xfId="0" applyNumberFormat="1" applyFont="1" applyFill="1" applyBorder="1" applyAlignment="1" applyProtection="1">
      <alignment horizontal="center" vertical="center"/>
    </xf>
    <xf numFmtId="0" fontId="15" fillId="0" borderId="33" xfId="0" applyNumberFormat="1" applyFont="1" applyFill="1" applyBorder="1" applyAlignment="1" applyProtection="1">
      <alignment horizontal="center" vertical="center"/>
    </xf>
    <xf numFmtId="0" fontId="22" fillId="0" borderId="47" xfId="0" applyNumberFormat="1" applyFont="1" applyFill="1" applyBorder="1" applyAlignment="1" applyProtection="1">
      <alignment horizontal="center" vertical="center"/>
    </xf>
    <xf numFmtId="0" fontId="22" fillId="0" borderId="6" xfId="0" applyNumberFormat="1" applyFont="1" applyFill="1" applyBorder="1" applyAlignment="1" applyProtection="1">
      <alignment horizontal="center" vertical="center"/>
    </xf>
    <xf numFmtId="0" fontId="22" fillId="0" borderId="33" xfId="0" applyNumberFormat="1" applyFont="1" applyFill="1" applyBorder="1" applyAlignment="1" applyProtection="1">
      <alignment horizontal="center" vertical="center"/>
    </xf>
    <xf numFmtId="0" fontId="17" fillId="0" borderId="47" xfId="0" applyNumberFormat="1" applyFont="1" applyFill="1" applyBorder="1" applyAlignment="1" applyProtection="1">
      <alignment horizontal="center" vertical="center"/>
    </xf>
    <xf numFmtId="0" fontId="17" fillId="0" borderId="3" xfId="0" applyNumberFormat="1" applyFont="1" applyFill="1" applyBorder="1" applyAlignment="1" applyProtection="1">
      <alignment horizontal="center" vertical="center"/>
    </xf>
    <xf numFmtId="0" fontId="17" fillId="0" borderId="38" xfId="0" applyNumberFormat="1" applyFont="1" applyFill="1" applyBorder="1" applyAlignment="1" applyProtection="1">
      <alignment horizontal="center" vertical="center"/>
    </xf>
    <xf numFmtId="0" fontId="17" fillId="0" borderId="21" xfId="0" applyNumberFormat="1" applyFont="1" applyFill="1" applyBorder="1" applyAlignment="1" applyProtection="1">
      <alignment horizontal="center" vertical="center"/>
    </xf>
    <xf numFmtId="0" fontId="17" fillId="0" borderId="22" xfId="0" applyNumberFormat="1" applyFont="1" applyFill="1" applyBorder="1" applyAlignment="1" applyProtection="1">
      <alignment horizontal="center" vertical="center"/>
    </xf>
    <xf numFmtId="0" fontId="15" fillId="0" borderId="25" xfId="0" applyNumberFormat="1" applyFont="1" applyFill="1" applyBorder="1" applyAlignment="1" applyProtection="1">
      <alignment horizontal="center" vertical="center"/>
    </xf>
    <xf numFmtId="0" fontId="15" fillId="0" borderId="21" xfId="0" applyNumberFormat="1" applyFont="1" applyFill="1" applyBorder="1" applyAlignment="1" applyProtection="1">
      <alignment horizontal="center" vertical="center"/>
    </xf>
    <xf numFmtId="0" fontId="15" fillId="0" borderId="22" xfId="0" applyNumberFormat="1" applyFont="1" applyFill="1" applyBorder="1" applyAlignment="1" applyProtection="1">
      <alignment horizontal="center" vertical="center"/>
    </xf>
    <xf numFmtId="0" fontId="22" fillId="0" borderId="25" xfId="0" applyNumberFormat="1" applyFont="1" applyFill="1" applyBorder="1" applyAlignment="1" applyProtection="1">
      <alignment horizontal="center" vertical="center"/>
    </xf>
    <xf numFmtId="0" fontId="22" fillId="0" borderId="21" xfId="0" applyNumberFormat="1" applyFont="1" applyFill="1" applyBorder="1" applyAlignment="1" applyProtection="1">
      <alignment horizontal="center" vertical="center"/>
    </xf>
    <xf numFmtId="0" fontId="22" fillId="0" borderId="22" xfId="0" applyNumberFormat="1" applyFont="1" applyFill="1" applyBorder="1" applyAlignment="1" applyProtection="1">
      <alignment horizontal="center" vertical="center"/>
    </xf>
    <xf numFmtId="0" fontId="17" fillId="0" borderId="25" xfId="0" applyNumberFormat="1" applyFont="1" applyFill="1" applyBorder="1" applyAlignment="1" applyProtection="1">
      <alignment horizontal="center" vertical="center"/>
    </xf>
    <xf numFmtId="0" fontId="17" fillId="0" borderId="26" xfId="0" applyNumberFormat="1" applyFont="1" applyFill="1" applyBorder="1" applyAlignment="1" applyProtection="1">
      <alignment horizontal="center" vertical="center"/>
    </xf>
    <xf numFmtId="0" fontId="17" fillId="0" borderId="7" xfId="0" applyNumberFormat="1" applyFont="1" applyFill="1" applyBorder="1" applyAlignment="1" applyProtection="1">
      <alignment horizontal="center" vertical="center"/>
    </xf>
    <xf numFmtId="0" fontId="17" fillId="0" borderId="8" xfId="0" applyNumberFormat="1" applyFont="1" applyFill="1" applyBorder="1" applyAlignment="1" applyProtection="1">
      <alignment horizontal="center" vertical="center"/>
    </xf>
    <xf numFmtId="0" fontId="17" fillId="0" borderId="9" xfId="0" applyNumberFormat="1" applyFont="1" applyFill="1" applyBorder="1" applyAlignment="1" applyProtection="1">
      <alignment horizontal="center" vertical="center"/>
    </xf>
    <xf numFmtId="0" fontId="17" fillId="0" borderId="78" xfId="0" applyNumberFormat="1" applyFont="1" applyFill="1" applyBorder="1" applyAlignment="1" applyProtection="1">
      <alignment horizontal="center" vertical="center" wrapText="1"/>
    </xf>
    <xf numFmtId="0" fontId="17" fillId="0" borderId="24" xfId="0" applyNumberFormat="1" applyFont="1" applyFill="1" applyBorder="1" applyAlignment="1" applyProtection="1">
      <alignment horizontal="center" vertical="center" wrapText="1"/>
    </xf>
    <xf numFmtId="0" fontId="17" fillId="0" borderId="75" xfId="0" applyNumberFormat="1" applyFont="1" applyFill="1" applyBorder="1" applyAlignment="1" applyProtection="1">
      <alignment horizontal="center" vertical="center" wrapText="1"/>
    </xf>
    <xf numFmtId="0" fontId="17" fillId="0" borderId="76" xfId="0" applyNumberFormat="1" applyFont="1" applyFill="1" applyBorder="1" applyAlignment="1" applyProtection="1">
      <alignment horizontal="center" vertical="center" wrapText="1"/>
    </xf>
    <xf numFmtId="0" fontId="17" fillId="0" borderId="77" xfId="0" applyNumberFormat="1" applyFont="1" applyFill="1" applyBorder="1" applyAlignment="1" applyProtection="1">
      <alignment horizontal="center" vertical="center" wrapText="1"/>
    </xf>
    <xf numFmtId="0" fontId="17" fillId="0" borderId="17" xfId="0" applyNumberFormat="1" applyFont="1" applyFill="1" applyBorder="1" applyAlignment="1" applyProtection="1">
      <alignment horizontal="center" vertical="center" wrapText="1"/>
    </xf>
    <xf numFmtId="0" fontId="17" fillId="0" borderId="0" xfId="0" applyNumberFormat="1" applyFont="1" applyFill="1" applyBorder="1" applyAlignment="1" applyProtection="1">
      <alignment horizontal="center" vertical="center" wrapText="1"/>
    </xf>
    <xf numFmtId="0" fontId="17" fillId="0" borderId="59" xfId="0" applyNumberFormat="1" applyFont="1" applyFill="1" applyBorder="1" applyAlignment="1" applyProtection="1">
      <alignment horizontal="center" vertical="center" wrapText="1"/>
    </xf>
    <xf numFmtId="0" fontId="17" fillId="0" borderId="47" xfId="0" applyNumberFormat="1" applyFont="1" applyFill="1" applyBorder="1" applyAlignment="1" applyProtection="1">
      <alignment horizontal="center" vertical="center" wrapText="1"/>
    </xf>
    <xf numFmtId="0" fontId="17" fillId="0" borderId="6" xfId="0" applyNumberFormat="1" applyFont="1" applyFill="1" applyBorder="1" applyAlignment="1" applyProtection="1">
      <alignment horizontal="center" vertical="center" wrapText="1"/>
    </xf>
    <xf numFmtId="0" fontId="17" fillId="0" borderId="33" xfId="0" applyNumberFormat="1" applyFont="1" applyFill="1" applyBorder="1" applyAlignment="1" applyProtection="1">
      <alignment horizontal="center" vertical="center" wrapText="1"/>
    </xf>
    <xf numFmtId="0" fontId="17" fillId="0" borderId="75" xfId="0" applyNumberFormat="1" applyFont="1" applyFill="1" applyBorder="1" applyAlignment="1" applyProtection="1">
      <alignment horizontal="center" vertical="center"/>
    </xf>
    <xf numFmtId="0" fontId="17" fillId="0" borderId="17" xfId="0" applyNumberFormat="1" applyFont="1" applyFill="1" applyBorder="1" applyAlignment="1" applyProtection="1">
      <alignment horizontal="center" vertical="center"/>
    </xf>
    <xf numFmtId="0" fontId="17" fillId="0" borderId="0" xfId="0" applyNumberFormat="1" applyFont="1" applyFill="1" applyBorder="1" applyAlignment="1" applyProtection="1">
      <alignment horizontal="center" vertical="center"/>
    </xf>
    <xf numFmtId="0" fontId="17" fillId="0" borderId="59" xfId="0" applyNumberFormat="1" applyFont="1" applyFill="1" applyBorder="1" applyAlignment="1" applyProtection="1">
      <alignment horizontal="center" vertical="center"/>
    </xf>
    <xf numFmtId="0" fontId="32" fillId="0" borderId="75" xfId="0" applyNumberFormat="1" applyFont="1" applyFill="1" applyBorder="1" applyAlignment="1" applyProtection="1">
      <alignment horizontal="center" vertical="center"/>
    </xf>
    <xf numFmtId="0" fontId="32" fillId="0" borderId="76" xfId="0" applyNumberFormat="1" applyFont="1" applyFill="1" applyBorder="1" applyAlignment="1" applyProtection="1">
      <alignment horizontal="center" vertical="center"/>
    </xf>
    <xf numFmtId="0" fontId="32" fillId="0" borderId="17" xfId="0" applyNumberFormat="1" applyFont="1" applyFill="1" applyBorder="1" applyAlignment="1" applyProtection="1">
      <alignment horizontal="center" vertical="center"/>
    </xf>
    <xf numFmtId="0" fontId="32" fillId="0" borderId="0" xfId="0" applyNumberFormat="1" applyFont="1" applyFill="1" applyBorder="1" applyAlignment="1" applyProtection="1">
      <alignment horizontal="center" vertical="center"/>
    </xf>
    <xf numFmtId="0" fontId="10" fillId="0" borderId="0" xfId="0" applyNumberFormat="1" applyFont="1" applyFill="1" applyBorder="1" applyAlignment="1" applyProtection="1">
      <alignment horizontal="center"/>
    </xf>
    <xf numFmtId="0" fontId="10" fillId="0" borderId="59" xfId="0" applyNumberFormat="1" applyFont="1" applyFill="1" applyBorder="1" applyAlignment="1" applyProtection="1">
      <alignment horizontal="center"/>
    </xf>
    <xf numFmtId="0" fontId="10" fillId="0" borderId="6" xfId="0" applyNumberFormat="1" applyFont="1" applyFill="1" applyBorder="1" applyAlignment="1" applyProtection="1">
      <alignment horizontal="center"/>
    </xf>
    <xf numFmtId="0" fontId="10" fillId="0" borderId="33" xfId="0" applyNumberFormat="1" applyFont="1" applyFill="1" applyBorder="1" applyAlignment="1" applyProtection="1">
      <alignment horizontal="center"/>
    </xf>
    <xf numFmtId="0" fontId="22" fillId="0" borderId="17"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0" fontId="22" fillId="0" borderId="75" xfId="0" applyNumberFormat="1" applyFont="1" applyFill="1" applyBorder="1" applyAlignment="1" applyProtection="1">
      <alignment horizontal="center" vertical="center" wrapText="1"/>
    </xf>
    <xf numFmtId="0" fontId="22" fillId="0" borderId="76" xfId="0" applyNumberFormat="1" applyFont="1" applyFill="1" applyBorder="1" applyAlignment="1" applyProtection="1">
      <alignment horizontal="center" vertical="center" wrapText="1"/>
    </xf>
    <xf numFmtId="0" fontId="22" fillId="0" borderId="17" xfId="0" applyNumberFormat="1" applyFont="1" applyFill="1" applyBorder="1" applyAlignment="1" applyProtection="1">
      <alignment horizontal="center" vertical="center" wrapText="1"/>
    </xf>
    <xf numFmtId="0" fontId="22" fillId="0" borderId="0" xfId="0" applyNumberFormat="1" applyFont="1" applyFill="1" applyBorder="1" applyAlignment="1" applyProtection="1">
      <alignment horizontal="center" vertical="center" wrapText="1"/>
    </xf>
    <xf numFmtId="0" fontId="22" fillId="0" borderId="47" xfId="0" applyNumberFormat="1" applyFont="1" applyFill="1" applyBorder="1" applyAlignment="1" applyProtection="1">
      <alignment horizontal="center" vertical="center" wrapText="1"/>
    </xf>
    <xf numFmtId="0" fontId="22" fillId="0" borderId="6" xfId="0" applyNumberFormat="1" applyFont="1" applyFill="1" applyBorder="1" applyAlignment="1" applyProtection="1">
      <alignment horizontal="center" vertical="center" wrapText="1"/>
    </xf>
    <xf numFmtId="0" fontId="15" fillId="0" borderId="4" xfId="0" applyNumberFormat="1" applyFont="1" applyFill="1" applyBorder="1" applyAlignment="1" applyProtection="1">
      <alignment horizontal="center" vertical="center"/>
    </xf>
    <xf numFmtId="0" fontId="15" fillId="0" borderId="1" xfId="0" applyNumberFormat="1" applyFont="1" applyFill="1" applyBorder="1" applyAlignment="1" applyProtection="1">
      <alignment horizontal="center" vertical="center"/>
    </xf>
    <xf numFmtId="0" fontId="15" fillId="0" borderId="2" xfId="0" applyNumberFormat="1" applyFont="1" applyFill="1" applyBorder="1" applyAlignment="1" applyProtection="1">
      <alignment horizontal="center" vertical="center"/>
    </xf>
    <xf numFmtId="0" fontId="15" fillId="0" borderId="17" xfId="0" applyNumberFormat="1" applyFont="1" applyFill="1" applyBorder="1" applyAlignment="1" applyProtection="1">
      <alignment horizontal="center" vertical="center"/>
    </xf>
    <xf numFmtId="0" fontId="15" fillId="0" borderId="59" xfId="0" applyNumberFormat="1" applyFont="1" applyFill="1" applyBorder="1" applyAlignment="1" applyProtection="1">
      <alignment horizontal="center" vertical="center"/>
    </xf>
    <xf numFmtId="0" fontId="31" fillId="0" borderId="4" xfId="0" applyNumberFormat="1" applyFont="1" applyFill="1" applyBorder="1" applyAlignment="1" applyProtection="1">
      <alignment horizontal="center" vertical="center"/>
    </xf>
    <xf numFmtId="0" fontId="31" fillId="0" borderId="1" xfId="0" applyNumberFormat="1" applyFont="1" applyFill="1" applyBorder="1" applyAlignment="1" applyProtection="1">
      <alignment horizontal="center" vertical="center"/>
    </xf>
    <xf numFmtId="0" fontId="31" fillId="0" borderId="2" xfId="0" applyNumberFormat="1" applyFont="1" applyFill="1" applyBorder="1" applyAlignment="1" applyProtection="1">
      <alignment horizontal="center" vertical="center"/>
    </xf>
    <xf numFmtId="0" fontId="31" fillId="0" borderId="17" xfId="0" applyNumberFormat="1" applyFont="1" applyFill="1" applyBorder="1" applyAlignment="1" applyProtection="1">
      <alignment horizontal="center" vertical="center"/>
    </xf>
    <xf numFmtId="0" fontId="31" fillId="0" borderId="0" xfId="0" applyNumberFormat="1" applyFont="1" applyFill="1" applyBorder="1" applyAlignment="1" applyProtection="1">
      <alignment horizontal="center" vertical="center"/>
    </xf>
    <xf numFmtId="0" fontId="31" fillId="0" borderId="59" xfId="0" applyNumberFormat="1" applyFont="1" applyFill="1" applyBorder="1" applyAlignment="1" applyProtection="1">
      <alignment horizontal="center" vertical="center"/>
    </xf>
    <xf numFmtId="0" fontId="31" fillId="0" borderId="47" xfId="0" applyNumberFormat="1" applyFont="1" applyFill="1" applyBorder="1" applyAlignment="1" applyProtection="1">
      <alignment horizontal="center" vertical="center"/>
    </xf>
    <xf numFmtId="0" fontId="31" fillId="0" borderId="6" xfId="0" applyNumberFormat="1" applyFont="1" applyFill="1" applyBorder="1" applyAlignment="1" applyProtection="1">
      <alignment horizontal="center" vertical="center"/>
    </xf>
    <xf numFmtId="0" fontId="31" fillId="0" borderId="33" xfId="0" applyNumberFormat="1" applyFont="1" applyFill="1" applyBorder="1" applyAlignment="1" applyProtection="1">
      <alignment horizontal="center" vertical="center"/>
    </xf>
    <xf numFmtId="0" fontId="17" fillId="0" borderId="79" xfId="0" applyNumberFormat="1" applyFont="1" applyFill="1" applyBorder="1" applyAlignment="1" applyProtection="1">
      <alignment horizontal="center" vertical="center" wrapText="1"/>
    </xf>
    <xf numFmtId="0" fontId="17" fillId="0" borderId="80" xfId="0" applyNumberFormat="1" applyFont="1" applyFill="1" applyBorder="1" applyAlignment="1" applyProtection="1">
      <alignment horizontal="center" vertical="center"/>
    </xf>
    <xf numFmtId="0" fontId="17" fillId="0" borderId="1" xfId="0" applyNumberFormat="1" applyFont="1" applyFill="1" applyBorder="1" applyAlignment="1" applyProtection="1">
      <alignment horizontal="center" vertical="center" wrapText="1"/>
    </xf>
    <xf numFmtId="0" fontId="30" fillId="0" borderId="17" xfId="0" applyNumberFormat="1" applyFont="1" applyFill="1" applyBorder="1" applyAlignment="1" applyProtection="1">
      <alignment horizontal="center" vertical="center"/>
    </xf>
    <xf numFmtId="0" fontId="30" fillId="0" borderId="0" xfId="0" applyNumberFormat="1" applyFont="1" applyFill="1" applyBorder="1" applyAlignment="1" applyProtection="1">
      <alignment horizontal="center" vertical="center"/>
    </xf>
    <xf numFmtId="0" fontId="30" fillId="0" borderId="59" xfId="0" applyNumberFormat="1" applyFont="1" applyFill="1" applyBorder="1" applyAlignment="1" applyProtection="1">
      <alignment horizontal="center" vertical="center"/>
    </xf>
    <xf numFmtId="0" fontId="30" fillId="0" borderId="47" xfId="0" applyNumberFormat="1" applyFont="1" applyFill="1" applyBorder="1" applyAlignment="1" applyProtection="1">
      <alignment horizontal="center" vertical="center"/>
    </xf>
    <xf numFmtId="0" fontId="30" fillId="0" borderId="6" xfId="0" applyNumberFormat="1" applyFont="1" applyFill="1" applyBorder="1" applyAlignment="1" applyProtection="1">
      <alignment horizontal="center" vertical="center"/>
    </xf>
    <xf numFmtId="0" fontId="30" fillId="0" borderId="33" xfId="0" applyNumberFormat="1" applyFont="1" applyFill="1" applyBorder="1" applyAlignment="1" applyProtection="1">
      <alignment horizontal="center" vertical="center"/>
    </xf>
    <xf numFmtId="0" fontId="29" fillId="0" borderId="4" xfId="0" applyNumberFormat="1" applyFont="1" applyFill="1" applyBorder="1" applyAlignment="1" applyProtection="1">
      <alignment horizontal="center" vertical="center"/>
    </xf>
    <xf numFmtId="0" fontId="29" fillId="0" borderId="1" xfId="0" applyNumberFormat="1" applyFont="1" applyFill="1" applyBorder="1" applyAlignment="1" applyProtection="1">
      <alignment horizontal="center" vertical="center"/>
    </xf>
    <xf numFmtId="0" fontId="29" fillId="0" borderId="2" xfId="0" applyNumberFormat="1" applyFont="1" applyFill="1" applyBorder="1" applyAlignment="1" applyProtection="1">
      <alignment horizontal="center" vertical="center"/>
    </xf>
    <xf numFmtId="0" fontId="29" fillId="0" borderId="47" xfId="0" applyNumberFormat="1" applyFont="1" applyFill="1" applyBorder="1" applyAlignment="1" applyProtection="1">
      <alignment horizontal="center" vertical="center"/>
    </xf>
    <xf numFmtId="0" fontId="29" fillId="0" borderId="6" xfId="0" applyNumberFormat="1" applyFont="1" applyFill="1" applyBorder="1" applyAlignment="1" applyProtection="1">
      <alignment horizontal="center" vertical="center"/>
    </xf>
    <xf numFmtId="0" fontId="29" fillId="0" borderId="33" xfId="0" applyNumberFormat="1" applyFont="1" applyFill="1" applyBorder="1" applyAlignment="1" applyProtection="1">
      <alignment horizontal="center" vertical="center"/>
    </xf>
    <xf numFmtId="0" fontId="17" fillId="0" borderId="21" xfId="0" applyNumberFormat="1" applyFont="1" applyFill="1" applyBorder="1" applyAlignment="1" applyProtection="1">
      <alignment horizontal="center" vertical="center" wrapText="1"/>
    </xf>
    <xf numFmtId="0" fontId="29" fillId="0" borderId="25" xfId="0" applyNumberFormat="1" applyFont="1" applyFill="1" applyBorder="1" applyAlignment="1" applyProtection="1">
      <alignment horizontal="center" vertical="center"/>
    </xf>
    <xf numFmtId="0" fontId="29" fillId="0" borderId="21" xfId="0" applyNumberFormat="1" applyFont="1" applyFill="1" applyBorder="1" applyAlignment="1" applyProtection="1">
      <alignment horizontal="center" vertical="center"/>
    </xf>
    <xf numFmtId="0" fontId="29" fillId="0" borderId="22" xfId="0" applyNumberFormat="1" applyFont="1" applyFill="1" applyBorder="1" applyAlignment="1" applyProtection="1">
      <alignment horizontal="center" vertical="center"/>
    </xf>
    <xf numFmtId="0" fontId="27" fillId="0" borderId="4" xfId="0" applyNumberFormat="1" applyFont="1" applyFill="1" applyBorder="1" applyAlignment="1" applyProtection="1">
      <alignment horizontal="center" vertical="center"/>
    </xf>
    <xf numFmtId="0" fontId="27" fillId="0" borderId="1" xfId="0" applyNumberFormat="1" applyFont="1" applyFill="1" applyBorder="1" applyAlignment="1" applyProtection="1">
      <alignment horizontal="center" vertical="center"/>
    </xf>
    <xf numFmtId="0" fontId="27" fillId="0" borderId="2" xfId="0" applyNumberFormat="1" applyFont="1" applyFill="1" applyBorder="1" applyAlignment="1" applyProtection="1">
      <alignment horizontal="center" vertical="center"/>
    </xf>
    <xf numFmtId="0" fontId="27" fillId="0" borderId="47" xfId="0" applyNumberFormat="1" applyFont="1" applyFill="1" applyBorder="1" applyAlignment="1" applyProtection="1">
      <alignment horizontal="center" vertical="center"/>
    </xf>
    <xf numFmtId="0" fontId="27" fillId="0" borderId="6" xfId="0" applyNumberFormat="1" applyFont="1" applyFill="1" applyBorder="1" applyAlignment="1" applyProtection="1">
      <alignment horizontal="center" vertical="center"/>
    </xf>
    <xf numFmtId="0" fontId="27" fillId="0" borderId="33" xfId="0" applyNumberFormat="1" applyFont="1" applyFill="1" applyBorder="1" applyAlignment="1" applyProtection="1">
      <alignment horizontal="center" vertical="center"/>
    </xf>
    <xf numFmtId="0" fontId="27" fillId="0" borderId="5" xfId="0" applyNumberFormat="1" applyFont="1" applyFill="1" applyBorder="1" applyAlignment="1" applyProtection="1">
      <alignment horizontal="center" vertical="center"/>
    </xf>
    <xf numFmtId="0" fontId="27" fillId="0" borderId="3" xfId="0" applyNumberFormat="1" applyFont="1" applyFill="1" applyBorder="1" applyAlignment="1" applyProtection="1">
      <alignment horizontal="center" vertical="center"/>
    </xf>
    <xf numFmtId="0" fontId="15" fillId="0" borderId="4" xfId="0" applyNumberFormat="1" applyFont="1" applyFill="1" applyBorder="1" applyAlignment="1" applyProtection="1">
      <alignment horizontal="center" vertical="center" wrapText="1"/>
    </xf>
    <xf numFmtId="0" fontId="15" fillId="0" borderId="1" xfId="0" applyNumberFormat="1" applyFont="1" applyFill="1" applyBorder="1" applyAlignment="1" applyProtection="1">
      <alignment horizontal="center" vertical="center" wrapText="1"/>
    </xf>
    <xf numFmtId="0" fontId="15" fillId="0" borderId="2" xfId="0" applyNumberFormat="1" applyFont="1" applyFill="1" applyBorder="1" applyAlignment="1" applyProtection="1">
      <alignment horizontal="center" vertical="center" wrapText="1"/>
    </xf>
    <xf numFmtId="0" fontId="15" fillId="0" borderId="47" xfId="0" applyNumberFormat="1" applyFont="1" applyFill="1" applyBorder="1" applyAlignment="1" applyProtection="1">
      <alignment horizontal="center" vertical="center" wrapText="1"/>
    </xf>
    <xf numFmtId="0" fontId="15" fillId="0" borderId="6" xfId="0" applyNumberFormat="1" applyFont="1" applyFill="1" applyBorder="1" applyAlignment="1" applyProtection="1">
      <alignment horizontal="center" vertical="center" wrapText="1"/>
    </xf>
    <xf numFmtId="0" fontId="15" fillId="0" borderId="33" xfId="0" applyNumberFormat="1" applyFont="1" applyFill="1" applyBorder="1" applyAlignment="1" applyProtection="1">
      <alignment horizontal="center" vertical="center" wrapText="1"/>
    </xf>
    <xf numFmtId="0" fontId="18" fillId="0" borderId="4" xfId="0" applyNumberFormat="1" applyFont="1" applyFill="1" applyBorder="1" applyAlignment="1" applyProtection="1">
      <alignment horizontal="center" vertical="center"/>
    </xf>
    <xf numFmtId="0" fontId="18" fillId="0" borderId="1" xfId="0" applyNumberFormat="1" applyFont="1" applyFill="1" applyBorder="1" applyAlignment="1" applyProtection="1">
      <alignment horizontal="center" vertical="center"/>
    </xf>
    <xf numFmtId="0" fontId="18" fillId="0" borderId="2" xfId="0" applyNumberFormat="1" applyFont="1" applyFill="1" applyBorder="1" applyAlignment="1" applyProtection="1">
      <alignment horizontal="center" vertical="center"/>
    </xf>
    <xf numFmtId="0" fontId="18" fillId="0" borderId="47" xfId="0" applyNumberFormat="1" applyFont="1" applyFill="1" applyBorder="1" applyAlignment="1" applyProtection="1">
      <alignment horizontal="center" vertical="center"/>
    </xf>
    <xf numFmtId="0" fontId="18" fillId="0" borderId="6" xfId="0" applyNumberFormat="1" applyFont="1" applyFill="1" applyBorder="1" applyAlignment="1" applyProtection="1">
      <alignment horizontal="center" vertical="center"/>
    </xf>
    <xf numFmtId="0" fontId="18" fillId="0" borderId="33" xfId="0" applyNumberFormat="1" applyFont="1" applyFill="1" applyBorder="1" applyAlignment="1" applyProtection="1">
      <alignment horizontal="center" vertical="center"/>
    </xf>
    <xf numFmtId="0" fontId="28" fillId="0" borderId="37" xfId="0" applyNumberFormat="1" applyFont="1" applyFill="1" applyBorder="1" applyAlignment="1" applyProtection="1">
      <alignment horizontal="center" vertical="center"/>
    </xf>
    <xf numFmtId="0" fontId="28" fillId="0" borderId="1" xfId="0" applyNumberFormat="1" applyFont="1" applyFill="1" applyBorder="1" applyAlignment="1" applyProtection="1">
      <alignment horizontal="center" vertical="center"/>
    </xf>
    <xf numFmtId="0" fontId="28" fillId="0" borderId="2" xfId="0" applyNumberFormat="1" applyFont="1" applyFill="1" applyBorder="1" applyAlignment="1" applyProtection="1">
      <alignment horizontal="center" vertical="center"/>
    </xf>
    <xf numFmtId="0" fontId="28" fillId="0" borderId="32" xfId="0" applyNumberFormat="1" applyFont="1" applyFill="1" applyBorder="1" applyAlignment="1" applyProtection="1">
      <alignment horizontal="center" vertical="center"/>
    </xf>
    <xf numFmtId="0" fontId="28" fillId="0" borderId="6" xfId="0" applyNumberFormat="1" applyFont="1" applyFill="1" applyBorder="1" applyAlignment="1" applyProtection="1">
      <alignment horizontal="center" vertical="center"/>
    </xf>
    <xf numFmtId="0" fontId="28" fillId="0" borderId="33" xfId="0" applyNumberFormat="1" applyFont="1" applyFill="1" applyBorder="1" applyAlignment="1" applyProtection="1">
      <alignment horizontal="center" vertical="center"/>
    </xf>
    <xf numFmtId="0" fontId="28" fillId="0" borderId="38" xfId="0" applyNumberFormat="1" applyFont="1" applyFill="1" applyBorder="1" applyAlignment="1" applyProtection="1">
      <alignment horizontal="center" vertical="center"/>
    </xf>
    <xf numFmtId="0" fontId="28" fillId="0" borderId="21" xfId="0" applyNumberFormat="1" applyFont="1" applyFill="1" applyBorder="1" applyAlignment="1" applyProtection="1">
      <alignment horizontal="center" vertical="center"/>
    </xf>
    <xf numFmtId="0" fontId="28" fillId="0" borderId="22" xfId="0" applyNumberFormat="1" applyFont="1" applyFill="1" applyBorder="1" applyAlignment="1" applyProtection="1">
      <alignment horizontal="center" vertical="center"/>
    </xf>
    <xf numFmtId="0" fontId="15" fillId="0" borderId="25" xfId="0" applyNumberFormat="1" applyFont="1" applyFill="1" applyBorder="1" applyAlignment="1" applyProtection="1">
      <alignment horizontal="center" vertical="center" wrapText="1"/>
    </xf>
    <xf numFmtId="0" fontId="15" fillId="0" borderId="21" xfId="0" applyNumberFormat="1" applyFont="1" applyFill="1" applyBorder="1" applyAlignment="1" applyProtection="1">
      <alignment horizontal="center" vertical="center" wrapText="1"/>
    </xf>
    <xf numFmtId="0" fontId="15" fillId="0" borderId="22" xfId="0" applyNumberFormat="1" applyFont="1" applyFill="1" applyBorder="1" applyAlignment="1" applyProtection="1">
      <alignment horizontal="center" vertical="center" wrapText="1"/>
    </xf>
    <xf numFmtId="0" fontId="27" fillId="0" borderId="25" xfId="0" applyNumberFormat="1" applyFont="1" applyFill="1" applyBorder="1" applyAlignment="1" applyProtection="1">
      <alignment horizontal="center" vertical="center"/>
    </xf>
    <xf numFmtId="0" fontId="27" fillId="0" borderId="21" xfId="0" applyNumberFormat="1" applyFont="1" applyFill="1" applyBorder="1" applyAlignment="1" applyProtection="1">
      <alignment horizontal="center" vertical="center"/>
    </xf>
    <xf numFmtId="0" fontId="27" fillId="0" borderId="22" xfId="0" applyNumberFormat="1" applyFont="1" applyFill="1" applyBorder="1" applyAlignment="1" applyProtection="1">
      <alignment horizontal="center" vertical="center"/>
    </xf>
    <xf numFmtId="0" fontId="18" fillId="0" borderId="25" xfId="0" applyNumberFormat="1" applyFont="1" applyFill="1" applyBorder="1" applyAlignment="1" applyProtection="1">
      <alignment horizontal="center" vertical="center"/>
    </xf>
    <xf numFmtId="0" fontId="18" fillId="0" borderId="21" xfId="0" applyNumberFormat="1" applyFont="1" applyFill="1" applyBorder="1" applyAlignment="1" applyProtection="1">
      <alignment horizontal="center" vertical="center"/>
    </xf>
    <xf numFmtId="0" fontId="18" fillId="0" borderId="22" xfId="0" applyNumberFormat="1" applyFont="1" applyFill="1" applyBorder="1" applyAlignment="1" applyProtection="1">
      <alignment horizontal="center" vertical="center"/>
    </xf>
    <xf numFmtId="0" fontId="27" fillId="0" borderId="26" xfId="0" applyNumberFormat="1" applyFont="1" applyFill="1" applyBorder="1" applyAlignment="1" applyProtection="1">
      <alignment horizontal="center" vertical="center"/>
    </xf>
    <xf numFmtId="0" fontId="12" fillId="0" borderId="0" xfId="0" applyNumberFormat="1" applyFont="1" applyFill="1" applyBorder="1" applyAlignment="1" applyProtection="1">
      <alignment horizontal="center" vertical="center"/>
    </xf>
    <xf numFmtId="0" fontId="13" fillId="2" borderId="34" xfId="1" applyNumberFormat="1" applyFont="1" applyFill="1" applyBorder="1" applyAlignment="1" applyProtection="1">
      <alignment horizontal="center" vertical="center" shrinkToFit="1"/>
    </xf>
    <xf numFmtId="0" fontId="13" fillId="2" borderId="35" xfId="1" applyNumberFormat="1" applyFont="1" applyFill="1" applyBorder="1" applyAlignment="1" applyProtection="1">
      <alignment horizontal="center" vertical="center" shrinkToFit="1"/>
    </xf>
    <xf numFmtId="0" fontId="13" fillId="2" borderId="81" xfId="1" applyNumberFormat="1" applyFont="1" applyFill="1" applyBorder="1" applyAlignment="1" applyProtection="1">
      <alignment horizontal="center" vertical="center" shrinkToFit="1"/>
    </xf>
    <xf numFmtId="0" fontId="13" fillId="2" borderId="54" xfId="1" applyNumberFormat="1" applyFont="1" applyFill="1" applyBorder="1" applyAlignment="1" applyProtection="1">
      <alignment horizontal="center" vertical="center" shrinkToFit="1"/>
    </xf>
    <xf numFmtId="0" fontId="13" fillId="0" borderId="60" xfId="1" applyNumberFormat="1" applyFont="1" applyFill="1" applyBorder="1" applyAlignment="1" applyProtection="1">
      <alignment horizontal="center" vertical="center" wrapText="1" shrinkToFit="1"/>
    </xf>
    <xf numFmtId="0" fontId="13" fillId="0" borderId="61" xfId="1" applyNumberFormat="1" applyFont="1" applyFill="1" applyBorder="1" applyAlignment="1" applyProtection="1">
      <alignment horizontal="center" vertical="center" wrapText="1" shrinkToFit="1"/>
    </xf>
    <xf numFmtId="0" fontId="13" fillId="0" borderId="62" xfId="1" applyNumberFormat="1" applyFont="1" applyFill="1" applyBorder="1" applyAlignment="1" applyProtection="1">
      <alignment horizontal="center" vertical="center" wrapText="1" shrinkToFit="1"/>
    </xf>
    <xf numFmtId="0" fontId="13" fillId="0" borderId="82" xfId="1" applyNumberFormat="1" applyFont="1" applyFill="1" applyBorder="1" applyAlignment="1" applyProtection="1">
      <alignment horizontal="left" vertical="top" shrinkToFit="1"/>
    </xf>
    <xf numFmtId="0" fontId="13" fillId="0" borderId="61" xfId="1" applyNumberFormat="1" applyFont="1" applyFill="1" applyBorder="1" applyAlignment="1" applyProtection="1">
      <alignment horizontal="left" vertical="top" shrinkToFit="1"/>
    </xf>
    <xf numFmtId="0" fontId="13" fillId="0" borderId="62" xfId="1" applyNumberFormat="1" applyFont="1" applyFill="1" applyBorder="1" applyAlignment="1" applyProtection="1">
      <alignment horizontal="left" vertical="top" shrinkToFit="1"/>
    </xf>
    <xf numFmtId="0" fontId="13" fillId="0" borderId="0" xfId="1" applyNumberFormat="1" applyFont="1" applyFill="1" applyBorder="1" applyAlignment="1" applyProtection="1">
      <alignment horizontal="center" vertical="center" shrinkToFit="1"/>
    </xf>
  </cellXfs>
  <cellStyles count="2">
    <cellStyle name="標準" xfId="0" builtinId="0"/>
    <cellStyle name="標準 2" xfId="1"/>
  </cellStyles>
  <dxfs count="2">
    <dxf>
      <fill>
        <patternFill patternType="solid">
          <fgColor indexed="65"/>
          <bgColor indexed="10"/>
        </patternFill>
      </fill>
    </dxf>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33</xdr:col>
      <xdr:colOff>123825</xdr:colOff>
      <xdr:row>29</xdr:row>
      <xdr:rowOff>47625</xdr:rowOff>
    </xdr:to>
    <xdr:sp macro="" textlink="">
      <xdr:nvSpPr>
        <xdr:cNvPr id="1025" name="Text Box 8">
          <a:extLst>
            <a:ext uri="{FF2B5EF4-FFF2-40B4-BE49-F238E27FC236}">
              <a16:creationId xmlns:a16="http://schemas.microsoft.com/office/drawing/2014/main" id="{10566BC8-64A5-4DFE-9A33-20C23BFB1D9C}"/>
            </a:ext>
          </a:extLst>
        </xdr:cNvPr>
        <xdr:cNvSpPr>
          <a:spLocks noChangeArrowheads="1"/>
        </xdr:cNvSpPr>
      </xdr:nvSpPr>
      <xdr:spPr bwMode="auto">
        <a:xfrm>
          <a:off x="8496300" y="5734050"/>
          <a:ext cx="1238250" cy="666750"/>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※6冊をミニマム数として上限はなし</a:t>
          </a:r>
        </a:p>
        <a:p>
          <a:pPr algn="l" rtl="0">
            <a:lnSpc>
              <a:spcPts val="1300"/>
            </a:lnSpc>
            <a:defRPr sz="1000"/>
          </a:pPr>
          <a:endParaRPr lang="ja-JP" altLang="en-US" sz="1100" b="0" i="0" u="none" strike="noStrike" baseline="0">
            <a:solidFill>
              <a:srgbClr val="FF0000"/>
            </a:solidFill>
            <a:latin typeface="ＭＳ Ｐゴシック"/>
            <a:ea typeface="ＭＳ Ｐゴシック"/>
          </a:endParaRPr>
        </a:p>
        <a:p>
          <a:pPr algn="l" rtl="0">
            <a:lnSpc>
              <a:spcPts val="1200"/>
            </a:lnSpc>
            <a:defRPr sz="1000"/>
          </a:pPr>
          <a:r>
            <a:rPr lang="ja-JP" altLang="en-US" sz="1100" b="0" i="0" u="none" strike="noStrike" baseline="0">
              <a:solidFill>
                <a:srgbClr val="FF0000"/>
              </a:solidFill>
              <a:latin typeface="ＭＳ Ｐゴシック"/>
              <a:ea typeface="ＭＳ Ｐゴシック"/>
            </a:rPr>
            <a:t>　　1冊：600円</a:t>
          </a:r>
        </a:p>
      </xdr:txBody>
    </xdr:sp>
    <xdr:clientData/>
  </xdr:twoCellAnchor>
  <xdr:twoCellAnchor>
    <xdr:from>
      <xdr:col>24</xdr:col>
      <xdr:colOff>0</xdr:colOff>
      <xdr:row>34</xdr:row>
      <xdr:rowOff>104775</xdr:rowOff>
    </xdr:from>
    <xdr:to>
      <xdr:col>33</xdr:col>
      <xdr:colOff>123825</xdr:colOff>
      <xdr:row>37</xdr:row>
      <xdr:rowOff>219075</xdr:rowOff>
    </xdr:to>
    <xdr:sp macro="" textlink="">
      <xdr:nvSpPr>
        <xdr:cNvPr id="1026" name="Text Box 9">
          <a:extLst>
            <a:ext uri="{FF2B5EF4-FFF2-40B4-BE49-F238E27FC236}">
              <a16:creationId xmlns:a16="http://schemas.microsoft.com/office/drawing/2014/main" id="{9E02B49B-FD09-4DCC-8AB8-C9DFCBB132A6}"/>
            </a:ext>
          </a:extLst>
        </xdr:cNvPr>
        <xdr:cNvSpPr>
          <a:spLocks noChangeArrowheads="1"/>
        </xdr:cNvSpPr>
      </xdr:nvSpPr>
      <xdr:spPr bwMode="auto">
        <a:xfrm>
          <a:off x="8496300" y="7696200"/>
          <a:ext cx="1238250" cy="847725"/>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lnSpc>
              <a:spcPts val="1200"/>
            </a:lnSpc>
            <a:defRPr sz="1000"/>
          </a:pPr>
          <a:endParaRPr lang="ja-JP" altLang="en-US" sz="1100" b="0" i="0" u="none" strike="noStrike" baseline="0">
            <a:solidFill>
              <a:srgbClr val="0000FF"/>
            </a:solidFill>
            <a:latin typeface="ＭＳ Ｐゴシック"/>
            <a:ea typeface="ＭＳ Ｐゴシック"/>
          </a:endParaRPr>
        </a:p>
        <a:p>
          <a:pPr algn="l" rtl="0">
            <a:lnSpc>
              <a:spcPts val="1200"/>
            </a:lnSpc>
            <a:defRPr sz="1000"/>
          </a:pPr>
          <a:r>
            <a:rPr lang="ja-JP" altLang="en-US" sz="1100" b="0" i="0" u="none" strike="noStrike" baseline="0">
              <a:solidFill>
                <a:srgbClr val="0000FF"/>
              </a:solidFill>
              <a:latin typeface="ＭＳ Ｐゴシック"/>
              <a:ea typeface="ＭＳ Ｐゴシック"/>
            </a:rPr>
            <a:t>　　　　例：①</a:t>
          </a:r>
        </a:p>
      </xdr:txBody>
    </xdr:sp>
    <xdr:clientData/>
  </xdr:twoCellAnchor>
  <xdr:twoCellAnchor>
    <xdr:from>
      <xdr:col>27</xdr:col>
      <xdr:colOff>104775</xdr:colOff>
      <xdr:row>4</xdr:row>
      <xdr:rowOff>47625</xdr:rowOff>
    </xdr:from>
    <xdr:to>
      <xdr:col>29</xdr:col>
      <xdr:colOff>95250</xdr:colOff>
      <xdr:row>4</xdr:row>
      <xdr:rowOff>228600</xdr:rowOff>
    </xdr:to>
    <xdr:sp macro="" textlink="">
      <xdr:nvSpPr>
        <xdr:cNvPr id="1027" name="Text Box 18">
          <a:extLst>
            <a:ext uri="{FF2B5EF4-FFF2-40B4-BE49-F238E27FC236}">
              <a16:creationId xmlns:a16="http://schemas.microsoft.com/office/drawing/2014/main" id="{DCBCF933-028E-4A91-9288-02F32C119DF3}"/>
            </a:ext>
          </a:extLst>
        </xdr:cNvPr>
        <xdr:cNvSpPr>
          <a:spLocks noChangeArrowheads="1"/>
        </xdr:cNvSpPr>
      </xdr:nvSpPr>
      <xdr:spPr bwMode="auto">
        <a:xfrm>
          <a:off x="8972550" y="1181100"/>
          <a:ext cx="238125" cy="180975"/>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95250</xdr:colOff>
      <xdr:row>4</xdr:row>
      <xdr:rowOff>47625</xdr:rowOff>
    </xdr:from>
    <xdr:to>
      <xdr:col>44</xdr:col>
      <xdr:colOff>76200</xdr:colOff>
      <xdr:row>4</xdr:row>
      <xdr:rowOff>228600</xdr:rowOff>
    </xdr:to>
    <xdr:sp macro="" textlink="">
      <xdr:nvSpPr>
        <xdr:cNvPr id="1028" name="Text Box 19">
          <a:extLst>
            <a:ext uri="{FF2B5EF4-FFF2-40B4-BE49-F238E27FC236}">
              <a16:creationId xmlns:a16="http://schemas.microsoft.com/office/drawing/2014/main" id="{3E135478-9221-409B-8A1C-86C86BCBCA01}"/>
            </a:ext>
          </a:extLst>
        </xdr:cNvPr>
        <xdr:cNvSpPr>
          <a:spLocks noChangeArrowheads="1"/>
        </xdr:cNvSpPr>
      </xdr:nvSpPr>
      <xdr:spPr bwMode="auto">
        <a:xfrm>
          <a:off x="10820400" y="1181100"/>
          <a:ext cx="228600" cy="180975"/>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495300</xdr:colOff>
      <xdr:row>20</xdr:row>
      <xdr:rowOff>104775</xdr:rowOff>
    </xdr:from>
    <xdr:to>
      <xdr:col>4</xdr:col>
      <xdr:colOff>133350</xdr:colOff>
      <xdr:row>21</xdr:row>
      <xdr:rowOff>104775</xdr:rowOff>
    </xdr:to>
    <xdr:sp macro="" textlink="">
      <xdr:nvSpPr>
        <xdr:cNvPr id="1029" name="Text Box 20">
          <a:extLst>
            <a:ext uri="{FF2B5EF4-FFF2-40B4-BE49-F238E27FC236}">
              <a16:creationId xmlns:a16="http://schemas.microsoft.com/office/drawing/2014/main" id="{321358C5-1F32-4BDF-BFF1-3D8F43FEEA7F}"/>
            </a:ext>
          </a:extLst>
        </xdr:cNvPr>
        <xdr:cNvSpPr>
          <a:spLocks noChangeArrowheads="1"/>
        </xdr:cNvSpPr>
      </xdr:nvSpPr>
      <xdr:spPr bwMode="auto">
        <a:xfrm>
          <a:off x="1990725" y="4572000"/>
          <a:ext cx="200025" cy="180975"/>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5</xdr:col>
      <xdr:colOff>495300</xdr:colOff>
      <xdr:row>20</xdr:row>
      <xdr:rowOff>104775</xdr:rowOff>
    </xdr:from>
    <xdr:to>
      <xdr:col>6</xdr:col>
      <xdr:colOff>123825</xdr:colOff>
      <xdr:row>21</xdr:row>
      <xdr:rowOff>104775</xdr:rowOff>
    </xdr:to>
    <xdr:sp macro="" textlink="">
      <xdr:nvSpPr>
        <xdr:cNvPr id="1030" name="Text Box 21">
          <a:extLst>
            <a:ext uri="{FF2B5EF4-FFF2-40B4-BE49-F238E27FC236}">
              <a16:creationId xmlns:a16="http://schemas.microsoft.com/office/drawing/2014/main" id="{18249D38-0499-4A4D-8172-4763857F6EE6}"/>
            </a:ext>
          </a:extLst>
        </xdr:cNvPr>
        <xdr:cNvSpPr>
          <a:spLocks noChangeArrowheads="1"/>
        </xdr:cNvSpPr>
      </xdr:nvSpPr>
      <xdr:spPr bwMode="auto">
        <a:xfrm>
          <a:off x="3114675" y="4572000"/>
          <a:ext cx="190500" cy="180975"/>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95250</xdr:colOff>
      <xdr:row>4</xdr:row>
      <xdr:rowOff>38100</xdr:rowOff>
    </xdr:to>
    <xdr:pic>
      <xdr:nvPicPr>
        <xdr:cNvPr id="3073" name="図 2">
          <a:extLst>
            <a:ext uri="{FF2B5EF4-FFF2-40B4-BE49-F238E27FC236}">
              <a16:creationId xmlns:a16="http://schemas.microsoft.com/office/drawing/2014/main" id="{F74E721F-F2AF-4499-962C-BEA573766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9300" y="9525"/>
          <a:ext cx="340042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pic>
    <xdr:clientData/>
  </xdr:twoCellAnchor>
  <xdr:twoCellAnchor>
    <xdr:from>
      <xdr:col>7</xdr:col>
      <xdr:colOff>38100</xdr:colOff>
      <xdr:row>15</xdr:row>
      <xdr:rowOff>152400</xdr:rowOff>
    </xdr:from>
    <xdr:to>
      <xdr:col>23</xdr:col>
      <xdr:colOff>95250</xdr:colOff>
      <xdr:row>15</xdr:row>
      <xdr:rowOff>152400</xdr:rowOff>
    </xdr:to>
    <xdr:sp macro="" textlink="">
      <xdr:nvSpPr>
        <xdr:cNvPr id="3074" name="直線コネクタ 4">
          <a:extLst>
            <a:ext uri="{FF2B5EF4-FFF2-40B4-BE49-F238E27FC236}">
              <a16:creationId xmlns:a16="http://schemas.microsoft.com/office/drawing/2014/main" id="{C8412394-97E0-4F6B-A67B-7972D61B539B}"/>
            </a:ext>
          </a:extLst>
        </xdr:cNvPr>
        <xdr:cNvSpPr>
          <a:spLocks noChangeShapeType="1"/>
        </xdr:cNvSpPr>
      </xdr:nvSpPr>
      <xdr:spPr bwMode="auto">
        <a:xfrm>
          <a:off x="904875" y="2209800"/>
          <a:ext cx="2038350"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76200</xdr:colOff>
      <xdr:row>21</xdr:row>
      <xdr:rowOff>152400</xdr:rowOff>
    </xdr:from>
    <xdr:to>
      <xdr:col>6</xdr:col>
      <xdr:colOff>85725</xdr:colOff>
      <xdr:row>21</xdr:row>
      <xdr:rowOff>152400</xdr:rowOff>
    </xdr:to>
    <xdr:sp macro="" textlink="">
      <xdr:nvSpPr>
        <xdr:cNvPr id="3075" name="直線コネクタ 6">
          <a:extLst>
            <a:ext uri="{FF2B5EF4-FFF2-40B4-BE49-F238E27FC236}">
              <a16:creationId xmlns:a16="http://schemas.microsoft.com/office/drawing/2014/main" id="{116A25B1-1184-46B7-BC9A-5C02B873EA41}"/>
            </a:ext>
          </a:extLst>
        </xdr:cNvPr>
        <xdr:cNvSpPr>
          <a:spLocks noChangeShapeType="1"/>
        </xdr:cNvSpPr>
      </xdr:nvSpPr>
      <xdr:spPr bwMode="auto">
        <a:xfrm>
          <a:off x="323850" y="3200400"/>
          <a:ext cx="50482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76200</xdr:colOff>
      <xdr:row>25</xdr:row>
      <xdr:rowOff>142875</xdr:rowOff>
    </xdr:from>
    <xdr:to>
      <xdr:col>6</xdr:col>
      <xdr:colOff>85725</xdr:colOff>
      <xdr:row>25</xdr:row>
      <xdr:rowOff>142875</xdr:rowOff>
    </xdr:to>
    <xdr:sp macro="" textlink="">
      <xdr:nvSpPr>
        <xdr:cNvPr id="3076" name="直線コネクタ 8">
          <a:extLst>
            <a:ext uri="{FF2B5EF4-FFF2-40B4-BE49-F238E27FC236}">
              <a16:creationId xmlns:a16="http://schemas.microsoft.com/office/drawing/2014/main" id="{99CB3601-E75C-4497-8053-422E9758F5BB}"/>
            </a:ext>
          </a:extLst>
        </xdr:cNvPr>
        <xdr:cNvSpPr>
          <a:spLocks noChangeShapeType="1"/>
        </xdr:cNvSpPr>
      </xdr:nvSpPr>
      <xdr:spPr bwMode="auto">
        <a:xfrm>
          <a:off x="323850" y="3990975"/>
          <a:ext cx="50482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23</xdr:row>
      <xdr:rowOff>142875</xdr:rowOff>
    </xdr:from>
    <xdr:to>
      <xdr:col>6</xdr:col>
      <xdr:colOff>95250</xdr:colOff>
      <xdr:row>23</xdr:row>
      <xdr:rowOff>142875</xdr:rowOff>
    </xdr:to>
    <xdr:sp macro="" textlink="">
      <xdr:nvSpPr>
        <xdr:cNvPr id="3077" name="直線コネクタ 9">
          <a:extLst>
            <a:ext uri="{FF2B5EF4-FFF2-40B4-BE49-F238E27FC236}">
              <a16:creationId xmlns:a16="http://schemas.microsoft.com/office/drawing/2014/main" id="{BB6C84BB-95A3-483E-BE8E-23EBCC6E72C2}"/>
            </a:ext>
          </a:extLst>
        </xdr:cNvPr>
        <xdr:cNvSpPr>
          <a:spLocks noChangeShapeType="1"/>
        </xdr:cNvSpPr>
      </xdr:nvSpPr>
      <xdr:spPr bwMode="auto">
        <a:xfrm>
          <a:off x="333375" y="3590925"/>
          <a:ext cx="50482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76200</xdr:colOff>
      <xdr:row>27</xdr:row>
      <xdr:rowOff>152400</xdr:rowOff>
    </xdr:from>
    <xdr:to>
      <xdr:col>6</xdr:col>
      <xdr:colOff>85725</xdr:colOff>
      <xdr:row>27</xdr:row>
      <xdr:rowOff>152400</xdr:rowOff>
    </xdr:to>
    <xdr:sp macro="" textlink="">
      <xdr:nvSpPr>
        <xdr:cNvPr id="3078" name="直線コネクタ 10">
          <a:extLst>
            <a:ext uri="{FF2B5EF4-FFF2-40B4-BE49-F238E27FC236}">
              <a16:creationId xmlns:a16="http://schemas.microsoft.com/office/drawing/2014/main" id="{97AE8273-C985-4E99-862B-17E6261B8C5F}"/>
            </a:ext>
          </a:extLst>
        </xdr:cNvPr>
        <xdr:cNvSpPr>
          <a:spLocks noChangeShapeType="1"/>
        </xdr:cNvSpPr>
      </xdr:nvSpPr>
      <xdr:spPr bwMode="auto">
        <a:xfrm>
          <a:off x="323850" y="4400550"/>
          <a:ext cx="50482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85725</xdr:colOff>
      <xdr:row>21</xdr:row>
      <xdr:rowOff>152400</xdr:rowOff>
    </xdr:from>
    <xdr:to>
      <xdr:col>16</xdr:col>
      <xdr:colOff>104775</xdr:colOff>
      <xdr:row>21</xdr:row>
      <xdr:rowOff>152400</xdr:rowOff>
    </xdr:to>
    <xdr:sp macro="" textlink="">
      <xdr:nvSpPr>
        <xdr:cNvPr id="3079" name="直線コネクタ 12">
          <a:extLst>
            <a:ext uri="{FF2B5EF4-FFF2-40B4-BE49-F238E27FC236}">
              <a16:creationId xmlns:a16="http://schemas.microsoft.com/office/drawing/2014/main" id="{BC22B5BA-0247-4646-B8E7-5E8E69D8B563}"/>
            </a:ext>
          </a:extLst>
        </xdr:cNvPr>
        <xdr:cNvSpPr>
          <a:spLocks noChangeShapeType="1"/>
        </xdr:cNvSpPr>
      </xdr:nvSpPr>
      <xdr:spPr bwMode="auto">
        <a:xfrm>
          <a:off x="952500" y="3200400"/>
          <a:ext cx="113347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85725</xdr:colOff>
      <xdr:row>23</xdr:row>
      <xdr:rowOff>152400</xdr:rowOff>
    </xdr:from>
    <xdr:to>
      <xdr:col>16</xdr:col>
      <xdr:colOff>104775</xdr:colOff>
      <xdr:row>23</xdr:row>
      <xdr:rowOff>152400</xdr:rowOff>
    </xdr:to>
    <xdr:sp macro="" textlink="">
      <xdr:nvSpPr>
        <xdr:cNvPr id="3080" name="直線コネクタ 18">
          <a:extLst>
            <a:ext uri="{FF2B5EF4-FFF2-40B4-BE49-F238E27FC236}">
              <a16:creationId xmlns:a16="http://schemas.microsoft.com/office/drawing/2014/main" id="{DC3EA25B-B6E4-4285-86A3-E6E6788DED6E}"/>
            </a:ext>
          </a:extLst>
        </xdr:cNvPr>
        <xdr:cNvSpPr>
          <a:spLocks noChangeShapeType="1"/>
        </xdr:cNvSpPr>
      </xdr:nvSpPr>
      <xdr:spPr bwMode="auto">
        <a:xfrm>
          <a:off x="952500" y="3600450"/>
          <a:ext cx="113347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85725</xdr:colOff>
      <xdr:row>25</xdr:row>
      <xdr:rowOff>152400</xdr:rowOff>
    </xdr:from>
    <xdr:to>
      <xdr:col>16</xdr:col>
      <xdr:colOff>104775</xdr:colOff>
      <xdr:row>25</xdr:row>
      <xdr:rowOff>152400</xdr:rowOff>
    </xdr:to>
    <xdr:sp macro="" textlink="">
      <xdr:nvSpPr>
        <xdr:cNvPr id="3081" name="直線コネクタ 19">
          <a:extLst>
            <a:ext uri="{FF2B5EF4-FFF2-40B4-BE49-F238E27FC236}">
              <a16:creationId xmlns:a16="http://schemas.microsoft.com/office/drawing/2014/main" id="{6BC602F5-EDB9-437C-9077-7178B6AAD5B4}"/>
            </a:ext>
          </a:extLst>
        </xdr:cNvPr>
        <xdr:cNvSpPr>
          <a:spLocks noChangeShapeType="1"/>
        </xdr:cNvSpPr>
      </xdr:nvSpPr>
      <xdr:spPr bwMode="auto">
        <a:xfrm>
          <a:off x="952500" y="4000500"/>
          <a:ext cx="113347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85725</xdr:colOff>
      <xdr:row>27</xdr:row>
      <xdr:rowOff>152400</xdr:rowOff>
    </xdr:from>
    <xdr:to>
      <xdr:col>16</xdr:col>
      <xdr:colOff>104775</xdr:colOff>
      <xdr:row>27</xdr:row>
      <xdr:rowOff>152400</xdr:rowOff>
    </xdr:to>
    <xdr:sp macro="" textlink="">
      <xdr:nvSpPr>
        <xdr:cNvPr id="3082" name="直線コネクタ 20">
          <a:extLst>
            <a:ext uri="{FF2B5EF4-FFF2-40B4-BE49-F238E27FC236}">
              <a16:creationId xmlns:a16="http://schemas.microsoft.com/office/drawing/2014/main" id="{8A8E0A52-F575-4792-AD02-E3CBAD1CD5C4}"/>
            </a:ext>
          </a:extLst>
        </xdr:cNvPr>
        <xdr:cNvSpPr>
          <a:spLocks noChangeShapeType="1"/>
        </xdr:cNvSpPr>
      </xdr:nvSpPr>
      <xdr:spPr bwMode="auto">
        <a:xfrm>
          <a:off x="952500" y="4400550"/>
          <a:ext cx="113347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123825</xdr:colOff>
      <xdr:row>34</xdr:row>
      <xdr:rowOff>9525</xdr:rowOff>
    </xdr:from>
    <xdr:to>
      <xdr:col>19</xdr:col>
      <xdr:colOff>47625</xdr:colOff>
      <xdr:row>35</xdr:row>
      <xdr:rowOff>0</xdr:rowOff>
    </xdr:to>
    <xdr:sp macro="" textlink="">
      <xdr:nvSpPr>
        <xdr:cNvPr id="3083" name="正方形/長方形 11">
          <a:extLst>
            <a:ext uri="{FF2B5EF4-FFF2-40B4-BE49-F238E27FC236}">
              <a16:creationId xmlns:a16="http://schemas.microsoft.com/office/drawing/2014/main" id="{DE01A70D-33B2-4768-B891-B1702BAF66C1}"/>
            </a:ext>
          </a:extLst>
        </xdr:cNvPr>
        <xdr:cNvSpPr>
          <a:spLocks noChangeArrowheads="1"/>
        </xdr:cNvSpPr>
      </xdr:nvSpPr>
      <xdr:spPr bwMode="auto">
        <a:xfrm>
          <a:off x="2228850" y="538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34</xdr:row>
      <xdr:rowOff>9525</xdr:rowOff>
    </xdr:from>
    <xdr:to>
      <xdr:col>58</xdr:col>
      <xdr:colOff>9525</xdr:colOff>
      <xdr:row>35</xdr:row>
      <xdr:rowOff>0</xdr:rowOff>
    </xdr:to>
    <xdr:sp macro="" textlink="">
      <xdr:nvSpPr>
        <xdr:cNvPr id="3084" name="正方形/長方形 13">
          <a:extLst>
            <a:ext uri="{FF2B5EF4-FFF2-40B4-BE49-F238E27FC236}">
              <a16:creationId xmlns:a16="http://schemas.microsoft.com/office/drawing/2014/main" id="{D9D6DF82-303B-4B20-9D69-4E79DA620498}"/>
            </a:ext>
          </a:extLst>
        </xdr:cNvPr>
        <xdr:cNvSpPr>
          <a:spLocks noChangeArrowheads="1"/>
        </xdr:cNvSpPr>
      </xdr:nvSpPr>
      <xdr:spPr bwMode="auto">
        <a:xfrm>
          <a:off x="7029450" y="538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21</xdr:col>
      <xdr:colOff>0</xdr:colOff>
      <xdr:row>22</xdr:row>
      <xdr:rowOff>57150</xdr:rowOff>
    </xdr:from>
    <xdr:to>
      <xdr:col>22</xdr:col>
      <xdr:colOff>38100</xdr:colOff>
      <xdr:row>22</xdr:row>
      <xdr:rowOff>238125</xdr:rowOff>
    </xdr:to>
    <xdr:sp macro="" textlink="">
      <xdr:nvSpPr>
        <xdr:cNvPr id="3085" name="正方形/長方形 14">
          <a:extLst>
            <a:ext uri="{FF2B5EF4-FFF2-40B4-BE49-F238E27FC236}">
              <a16:creationId xmlns:a16="http://schemas.microsoft.com/office/drawing/2014/main" id="{6E5D261D-DD30-46AC-BB92-96C44149EB71}"/>
            </a:ext>
          </a:extLst>
        </xdr:cNvPr>
        <xdr:cNvSpPr>
          <a:spLocks noChangeArrowheads="1"/>
        </xdr:cNvSpPr>
      </xdr:nvSpPr>
      <xdr:spPr bwMode="auto">
        <a:xfrm>
          <a:off x="2600325" y="3257550"/>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才</a:t>
          </a:r>
        </a:p>
      </xdr:txBody>
    </xdr:sp>
    <xdr:clientData/>
  </xdr:twoCellAnchor>
  <xdr:twoCellAnchor editAs="oneCell">
    <xdr:from>
      <xdr:col>21</xdr:col>
      <xdr:colOff>0</xdr:colOff>
      <xdr:row>24</xdr:row>
      <xdr:rowOff>57150</xdr:rowOff>
    </xdr:from>
    <xdr:to>
      <xdr:col>22</xdr:col>
      <xdr:colOff>38100</xdr:colOff>
      <xdr:row>24</xdr:row>
      <xdr:rowOff>238125</xdr:rowOff>
    </xdr:to>
    <xdr:sp macro="" textlink="">
      <xdr:nvSpPr>
        <xdr:cNvPr id="3086" name="正方形/長方形 15">
          <a:extLst>
            <a:ext uri="{FF2B5EF4-FFF2-40B4-BE49-F238E27FC236}">
              <a16:creationId xmlns:a16="http://schemas.microsoft.com/office/drawing/2014/main" id="{F78E10B5-04E4-471F-83DC-7ED67C4B3FBC}"/>
            </a:ext>
          </a:extLst>
        </xdr:cNvPr>
        <xdr:cNvSpPr>
          <a:spLocks noChangeArrowheads="1"/>
        </xdr:cNvSpPr>
      </xdr:nvSpPr>
      <xdr:spPr bwMode="auto">
        <a:xfrm>
          <a:off x="2600325" y="3657600"/>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才</a:t>
          </a:r>
        </a:p>
      </xdr:txBody>
    </xdr:sp>
    <xdr:clientData/>
  </xdr:twoCellAnchor>
  <xdr:twoCellAnchor editAs="oneCell">
    <xdr:from>
      <xdr:col>21</xdr:col>
      <xdr:colOff>0</xdr:colOff>
      <xdr:row>26</xdr:row>
      <xdr:rowOff>57150</xdr:rowOff>
    </xdr:from>
    <xdr:to>
      <xdr:col>22</xdr:col>
      <xdr:colOff>38100</xdr:colOff>
      <xdr:row>26</xdr:row>
      <xdr:rowOff>238125</xdr:rowOff>
    </xdr:to>
    <xdr:sp macro="" textlink="">
      <xdr:nvSpPr>
        <xdr:cNvPr id="3087" name="正方形/長方形 16">
          <a:extLst>
            <a:ext uri="{FF2B5EF4-FFF2-40B4-BE49-F238E27FC236}">
              <a16:creationId xmlns:a16="http://schemas.microsoft.com/office/drawing/2014/main" id="{9EBC3947-1C9C-4AD3-AD64-20051F1A68F9}"/>
            </a:ext>
          </a:extLst>
        </xdr:cNvPr>
        <xdr:cNvSpPr>
          <a:spLocks noChangeArrowheads="1"/>
        </xdr:cNvSpPr>
      </xdr:nvSpPr>
      <xdr:spPr bwMode="auto">
        <a:xfrm>
          <a:off x="2600325" y="4057650"/>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才</a:t>
          </a:r>
        </a:p>
      </xdr:txBody>
    </xdr:sp>
    <xdr:clientData/>
  </xdr:twoCellAnchor>
  <xdr:twoCellAnchor editAs="oneCell">
    <xdr:from>
      <xdr:col>21</xdr:col>
      <xdr:colOff>0</xdr:colOff>
      <xdr:row>28</xdr:row>
      <xdr:rowOff>57150</xdr:rowOff>
    </xdr:from>
    <xdr:to>
      <xdr:col>22</xdr:col>
      <xdr:colOff>38100</xdr:colOff>
      <xdr:row>28</xdr:row>
      <xdr:rowOff>238125</xdr:rowOff>
    </xdr:to>
    <xdr:sp macro="" textlink="">
      <xdr:nvSpPr>
        <xdr:cNvPr id="3088" name="正方形/長方形 17">
          <a:extLst>
            <a:ext uri="{FF2B5EF4-FFF2-40B4-BE49-F238E27FC236}">
              <a16:creationId xmlns:a16="http://schemas.microsoft.com/office/drawing/2014/main" id="{073E7A54-2D27-4175-9843-4DC733B0FEE2}"/>
            </a:ext>
          </a:extLst>
        </xdr:cNvPr>
        <xdr:cNvSpPr>
          <a:spLocks noChangeArrowheads="1"/>
        </xdr:cNvSpPr>
      </xdr:nvSpPr>
      <xdr:spPr bwMode="auto">
        <a:xfrm>
          <a:off x="2600325" y="4457700"/>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才</a:t>
          </a:r>
        </a:p>
      </xdr:txBody>
    </xdr:sp>
    <xdr:clientData/>
  </xdr:twoCellAnchor>
  <xdr:twoCellAnchor editAs="oneCell">
    <xdr:from>
      <xdr:col>21</xdr:col>
      <xdr:colOff>0</xdr:colOff>
      <xdr:row>24</xdr:row>
      <xdr:rowOff>57150</xdr:rowOff>
    </xdr:from>
    <xdr:to>
      <xdr:col>22</xdr:col>
      <xdr:colOff>38100</xdr:colOff>
      <xdr:row>24</xdr:row>
      <xdr:rowOff>238125</xdr:rowOff>
    </xdr:to>
    <xdr:sp macro="" textlink="">
      <xdr:nvSpPr>
        <xdr:cNvPr id="3089" name="正方形/長方形 14">
          <a:extLst>
            <a:ext uri="{FF2B5EF4-FFF2-40B4-BE49-F238E27FC236}">
              <a16:creationId xmlns:a16="http://schemas.microsoft.com/office/drawing/2014/main" id="{742BE07F-0612-461E-94DE-D7E8BCF10EAD}"/>
            </a:ext>
          </a:extLst>
        </xdr:cNvPr>
        <xdr:cNvSpPr>
          <a:spLocks noChangeArrowheads="1"/>
        </xdr:cNvSpPr>
      </xdr:nvSpPr>
      <xdr:spPr bwMode="auto">
        <a:xfrm>
          <a:off x="2600325" y="3657600"/>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才</a:t>
          </a:r>
        </a:p>
      </xdr:txBody>
    </xdr:sp>
    <xdr:clientData/>
  </xdr:twoCellAnchor>
  <xdr:twoCellAnchor editAs="oneCell">
    <xdr:from>
      <xdr:col>21</xdr:col>
      <xdr:colOff>0</xdr:colOff>
      <xdr:row>26</xdr:row>
      <xdr:rowOff>57150</xdr:rowOff>
    </xdr:from>
    <xdr:to>
      <xdr:col>22</xdr:col>
      <xdr:colOff>38100</xdr:colOff>
      <xdr:row>26</xdr:row>
      <xdr:rowOff>238125</xdr:rowOff>
    </xdr:to>
    <xdr:sp macro="" textlink="">
      <xdr:nvSpPr>
        <xdr:cNvPr id="3090" name="正方形/長方形 14">
          <a:extLst>
            <a:ext uri="{FF2B5EF4-FFF2-40B4-BE49-F238E27FC236}">
              <a16:creationId xmlns:a16="http://schemas.microsoft.com/office/drawing/2014/main" id="{02B7FE28-D760-47B7-962D-A93D7B5CB07A}"/>
            </a:ext>
          </a:extLst>
        </xdr:cNvPr>
        <xdr:cNvSpPr>
          <a:spLocks noChangeArrowheads="1"/>
        </xdr:cNvSpPr>
      </xdr:nvSpPr>
      <xdr:spPr bwMode="auto">
        <a:xfrm>
          <a:off x="2600325" y="4057650"/>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才</a:t>
          </a:r>
        </a:p>
      </xdr:txBody>
    </xdr:sp>
    <xdr:clientData/>
  </xdr:twoCellAnchor>
  <xdr:twoCellAnchor editAs="oneCell">
    <xdr:from>
      <xdr:col>17</xdr:col>
      <xdr:colOff>123825</xdr:colOff>
      <xdr:row>38</xdr:row>
      <xdr:rowOff>9525</xdr:rowOff>
    </xdr:from>
    <xdr:to>
      <xdr:col>19</xdr:col>
      <xdr:colOff>47625</xdr:colOff>
      <xdr:row>39</xdr:row>
      <xdr:rowOff>0</xdr:rowOff>
    </xdr:to>
    <xdr:sp macro="" textlink="">
      <xdr:nvSpPr>
        <xdr:cNvPr id="3091" name="正方形/長方形 11">
          <a:extLst>
            <a:ext uri="{FF2B5EF4-FFF2-40B4-BE49-F238E27FC236}">
              <a16:creationId xmlns:a16="http://schemas.microsoft.com/office/drawing/2014/main" id="{6A866B3C-CB07-42E1-B7F5-8143FC65AF92}"/>
            </a:ext>
          </a:extLst>
        </xdr:cNvPr>
        <xdr:cNvSpPr>
          <a:spLocks noChangeArrowheads="1"/>
        </xdr:cNvSpPr>
      </xdr:nvSpPr>
      <xdr:spPr bwMode="auto">
        <a:xfrm>
          <a:off x="2228850" y="6143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38</xdr:row>
      <xdr:rowOff>9525</xdr:rowOff>
    </xdr:from>
    <xdr:to>
      <xdr:col>58</xdr:col>
      <xdr:colOff>9525</xdr:colOff>
      <xdr:row>39</xdr:row>
      <xdr:rowOff>0</xdr:rowOff>
    </xdr:to>
    <xdr:sp macro="" textlink="">
      <xdr:nvSpPr>
        <xdr:cNvPr id="3092" name="正方形/長方形 13">
          <a:extLst>
            <a:ext uri="{FF2B5EF4-FFF2-40B4-BE49-F238E27FC236}">
              <a16:creationId xmlns:a16="http://schemas.microsoft.com/office/drawing/2014/main" id="{F90F8788-CDAB-407B-9DD6-DDEC0FAD2486}"/>
            </a:ext>
          </a:extLst>
        </xdr:cNvPr>
        <xdr:cNvSpPr>
          <a:spLocks noChangeArrowheads="1"/>
        </xdr:cNvSpPr>
      </xdr:nvSpPr>
      <xdr:spPr bwMode="auto">
        <a:xfrm>
          <a:off x="7029450" y="6143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36</xdr:row>
      <xdr:rowOff>9525</xdr:rowOff>
    </xdr:from>
    <xdr:to>
      <xdr:col>19</xdr:col>
      <xdr:colOff>47625</xdr:colOff>
      <xdr:row>37</xdr:row>
      <xdr:rowOff>0</xdr:rowOff>
    </xdr:to>
    <xdr:sp macro="" textlink="">
      <xdr:nvSpPr>
        <xdr:cNvPr id="3093" name="正方形/長方形 11">
          <a:extLst>
            <a:ext uri="{FF2B5EF4-FFF2-40B4-BE49-F238E27FC236}">
              <a16:creationId xmlns:a16="http://schemas.microsoft.com/office/drawing/2014/main" id="{32C90987-1552-4871-A717-DDAFAEFD113E}"/>
            </a:ext>
          </a:extLst>
        </xdr:cNvPr>
        <xdr:cNvSpPr>
          <a:spLocks noChangeArrowheads="1"/>
        </xdr:cNvSpPr>
      </xdr:nvSpPr>
      <xdr:spPr bwMode="auto">
        <a:xfrm>
          <a:off x="2228850" y="5762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36</xdr:row>
      <xdr:rowOff>9525</xdr:rowOff>
    </xdr:from>
    <xdr:to>
      <xdr:col>58</xdr:col>
      <xdr:colOff>9525</xdr:colOff>
      <xdr:row>37</xdr:row>
      <xdr:rowOff>0</xdr:rowOff>
    </xdr:to>
    <xdr:sp macro="" textlink="">
      <xdr:nvSpPr>
        <xdr:cNvPr id="3094" name="正方形/長方形 13">
          <a:extLst>
            <a:ext uri="{FF2B5EF4-FFF2-40B4-BE49-F238E27FC236}">
              <a16:creationId xmlns:a16="http://schemas.microsoft.com/office/drawing/2014/main" id="{993A4FDE-6AE8-4B76-AE6C-71B99B8B0CAB}"/>
            </a:ext>
          </a:extLst>
        </xdr:cNvPr>
        <xdr:cNvSpPr>
          <a:spLocks noChangeArrowheads="1"/>
        </xdr:cNvSpPr>
      </xdr:nvSpPr>
      <xdr:spPr bwMode="auto">
        <a:xfrm>
          <a:off x="7029450" y="5762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36</xdr:row>
      <xdr:rowOff>9525</xdr:rowOff>
    </xdr:from>
    <xdr:to>
      <xdr:col>19</xdr:col>
      <xdr:colOff>47625</xdr:colOff>
      <xdr:row>37</xdr:row>
      <xdr:rowOff>0</xdr:rowOff>
    </xdr:to>
    <xdr:sp macro="" textlink="">
      <xdr:nvSpPr>
        <xdr:cNvPr id="3095" name="正方形/長方形 11">
          <a:extLst>
            <a:ext uri="{FF2B5EF4-FFF2-40B4-BE49-F238E27FC236}">
              <a16:creationId xmlns:a16="http://schemas.microsoft.com/office/drawing/2014/main" id="{10990391-EB02-4E79-B4C9-2528F4AAD39E}"/>
            </a:ext>
          </a:extLst>
        </xdr:cNvPr>
        <xdr:cNvSpPr>
          <a:spLocks noChangeArrowheads="1"/>
        </xdr:cNvSpPr>
      </xdr:nvSpPr>
      <xdr:spPr bwMode="auto">
        <a:xfrm>
          <a:off x="2228850" y="5762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36</xdr:row>
      <xdr:rowOff>9525</xdr:rowOff>
    </xdr:from>
    <xdr:to>
      <xdr:col>58</xdr:col>
      <xdr:colOff>9525</xdr:colOff>
      <xdr:row>37</xdr:row>
      <xdr:rowOff>0</xdr:rowOff>
    </xdr:to>
    <xdr:sp macro="" textlink="">
      <xdr:nvSpPr>
        <xdr:cNvPr id="3096" name="正方形/長方形 13">
          <a:extLst>
            <a:ext uri="{FF2B5EF4-FFF2-40B4-BE49-F238E27FC236}">
              <a16:creationId xmlns:a16="http://schemas.microsoft.com/office/drawing/2014/main" id="{D7D13BFA-D192-4AB8-A88F-0BA2CD7908A7}"/>
            </a:ext>
          </a:extLst>
        </xdr:cNvPr>
        <xdr:cNvSpPr>
          <a:spLocks noChangeArrowheads="1"/>
        </xdr:cNvSpPr>
      </xdr:nvSpPr>
      <xdr:spPr bwMode="auto">
        <a:xfrm>
          <a:off x="7029450" y="5762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38</xdr:row>
      <xdr:rowOff>9525</xdr:rowOff>
    </xdr:from>
    <xdr:to>
      <xdr:col>19</xdr:col>
      <xdr:colOff>47625</xdr:colOff>
      <xdr:row>39</xdr:row>
      <xdr:rowOff>0</xdr:rowOff>
    </xdr:to>
    <xdr:sp macro="" textlink="">
      <xdr:nvSpPr>
        <xdr:cNvPr id="3097" name="正方形/長方形 11">
          <a:extLst>
            <a:ext uri="{FF2B5EF4-FFF2-40B4-BE49-F238E27FC236}">
              <a16:creationId xmlns:a16="http://schemas.microsoft.com/office/drawing/2014/main" id="{6B48091A-0383-4E02-838A-0289CD50FA53}"/>
            </a:ext>
          </a:extLst>
        </xdr:cNvPr>
        <xdr:cNvSpPr>
          <a:spLocks noChangeArrowheads="1"/>
        </xdr:cNvSpPr>
      </xdr:nvSpPr>
      <xdr:spPr bwMode="auto">
        <a:xfrm>
          <a:off x="2228850" y="6143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38</xdr:row>
      <xdr:rowOff>9525</xdr:rowOff>
    </xdr:from>
    <xdr:to>
      <xdr:col>58</xdr:col>
      <xdr:colOff>9525</xdr:colOff>
      <xdr:row>39</xdr:row>
      <xdr:rowOff>0</xdr:rowOff>
    </xdr:to>
    <xdr:sp macro="" textlink="">
      <xdr:nvSpPr>
        <xdr:cNvPr id="3098" name="正方形/長方形 13">
          <a:extLst>
            <a:ext uri="{FF2B5EF4-FFF2-40B4-BE49-F238E27FC236}">
              <a16:creationId xmlns:a16="http://schemas.microsoft.com/office/drawing/2014/main" id="{F5D06078-382B-4912-ABC3-8EE2C92DFFAE}"/>
            </a:ext>
          </a:extLst>
        </xdr:cNvPr>
        <xdr:cNvSpPr>
          <a:spLocks noChangeArrowheads="1"/>
        </xdr:cNvSpPr>
      </xdr:nvSpPr>
      <xdr:spPr bwMode="auto">
        <a:xfrm>
          <a:off x="7029450" y="6143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40</xdr:row>
      <xdr:rowOff>9525</xdr:rowOff>
    </xdr:from>
    <xdr:to>
      <xdr:col>19</xdr:col>
      <xdr:colOff>47625</xdr:colOff>
      <xdr:row>41</xdr:row>
      <xdr:rowOff>0</xdr:rowOff>
    </xdr:to>
    <xdr:sp macro="" textlink="">
      <xdr:nvSpPr>
        <xdr:cNvPr id="3099" name="正方形/長方形 11">
          <a:extLst>
            <a:ext uri="{FF2B5EF4-FFF2-40B4-BE49-F238E27FC236}">
              <a16:creationId xmlns:a16="http://schemas.microsoft.com/office/drawing/2014/main" id="{FAA8F223-EF2F-4512-B894-C34180F88623}"/>
            </a:ext>
          </a:extLst>
        </xdr:cNvPr>
        <xdr:cNvSpPr>
          <a:spLocks noChangeArrowheads="1"/>
        </xdr:cNvSpPr>
      </xdr:nvSpPr>
      <xdr:spPr bwMode="auto">
        <a:xfrm>
          <a:off x="2228850" y="6524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40</xdr:row>
      <xdr:rowOff>9525</xdr:rowOff>
    </xdr:from>
    <xdr:to>
      <xdr:col>58</xdr:col>
      <xdr:colOff>9525</xdr:colOff>
      <xdr:row>41</xdr:row>
      <xdr:rowOff>0</xdr:rowOff>
    </xdr:to>
    <xdr:sp macro="" textlink="">
      <xdr:nvSpPr>
        <xdr:cNvPr id="3100" name="正方形/長方形 13">
          <a:extLst>
            <a:ext uri="{FF2B5EF4-FFF2-40B4-BE49-F238E27FC236}">
              <a16:creationId xmlns:a16="http://schemas.microsoft.com/office/drawing/2014/main" id="{AF5FC3D4-26FC-4536-902A-D66BDB8A336A}"/>
            </a:ext>
          </a:extLst>
        </xdr:cNvPr>
        <xdr:cNvSpPr>
          <a:spLocks noChangeArrowheads="1"/>
        </xdr:cNvSpPr>
      </xdr:nvSpPr>
      <xdr:spPr bwMode="auto">
        <a:xfrm>
          <a:off x="7029450" y="6524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38</xdr:row>
      <xdr:rowOff>9525</xdr:rowOff>
    </xdr:from>
    <xdr:to>
      <xdr:col>19</xdr:col>
      <xdr:colOff>47625</xdr:colOff>
      <xdr:row>39</xdr:row>
      <xdr:rowOff>0</xdr:rowOff>
    </xdr:to>
    <xdr:sp macro="" textlink="">
      <xdr:nvSpPr>
        <xdr:cNvPr id="3101" name="正方形/長方形 11">
          <a:extLst>
            <a:ext uri="{FF2B5EF4-FFF2-40B4-BE49-F238E27FC236}">
              <a16:creationId xmlns:a16="http://schemas.microsoft.com/office/drawing/2014/main" id="{0214FCDF-AC9D-4DDF-BE69-6C1F289FDDC4}"/>
            </a:ext>
          </a:extLst>
        </xdr:cNvPr>
        <xdr:cNvSpPr>
          <a:spLocks noChangeArrowheads="1"/>
        </xdr:cNvSpPr>
      </xdr:nvSpPr>
      <xdr:spPr bwMode="auto">
        <a:xfrm>
          <a:off x="2228850" y="6143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38</xdr:row>
      <xdr:rowOff>9525</xdr:rowOff>
    </xdr:from>
    <xdr:to>
      <xdr:col>58</xdr:col>
      <xdr:colOff>9525</xdr:colOff>
      <xdr:row>39</xdr:row>
      <xdr:rowOff>0</xdr:rowOff>
    </xdr:to>
    <xdr:sp macro="" textlink="">
      <xdr:nvSpPr>
        <xdr:cNvPr id="3102" name="正方形/長方形 13">
          <a:extLst>
            <a:ext uri="{FF2B5EF4-FFF2-40B4-BE49-F238E27FC236}">
              <a16:creationId xmlns:a16="http://schemas.microsoft.com/office/drawing/2014/main" id="{D9FC5B23-CFF8-4396-875E-F3F0EA0474B3}"/>
            </a:ext>
          </a:extLst>
        </xdr:cNvPr>
        <xdr:cNvSpPr>
          <a:spLocks noChangeArrowheads="1"/>
        </xdr:cNvSpPr>
      </xdr:nvSpPr>
      <xdr:spPr bwMode="auto">
        <a:xfrm>
          <a:off x="7029450" y="6143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38</xdr:row>
      <xdr:rowOff>9525</xdr:rowOff>
    </xdr:from>
    <xdr:to>
      <xdr:col>19</xdr:col>
      <xdr:colOff>47625</xdr:colOff>
      <xdr:row>39</xdr:row>
      <xdr:rowOff>0</xdr:rowOff>
    </xdr:to>
    <xdr:sp macro="" textlink="">
      <xdr:nvSpPr>
        <xdr:cNvPr id="3103" name="正方形/長方形 11">
          <a:extLst>
            <a:ext uri="{FF2B5EF4-FFF2-40B4-BE49-F238E27FC236}">
              <a16:creationId xmlns:a16="http://schemas.microsoft.com/office/drawing/2014/main" id="{27A166E8-C7D5-4A50-BF4E-94F2571B8F1E}"/>
            </a:ext>
          </a:extLst>
        </xdr:cNvPr>
        <xdr:cNvSpPr>
          <a:spLocks noChangeArrowheads="1"/>
        </xdr:cNvSpPr>
      </xdr:nvSpPr>
      <xdr:spPr bwMode="auto">
        <a:xfrm>
          <a:off x="2228850" y="6143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38</xdr:row>
      <xdr:rowOff>9525</xdr:rowOff>
    </xdr:from>
    <xdr:to>
      <xdr:col>58</xdr:col>
      <xdr:colOff>9525</xdr:colOff>
      <xdr:row>39</xdr:row>
      <xdr:rowOff>0</xdr:rowOff>
    </xdr:to>
    <xdr:sp macro="" textlink="">
      <xdr:nvSpPr>
        <xdr:cNvPr id="3104" name="正方形/長方形 13">
          <a:extLst>
            <a:ext uri="{FF2B5EF4-FFF2-40B4-BE49-F238E27FC236}">
              <a16:creationId xmlns:a16="http://schemas.microsoft.com/office/drawing/2014/main" id="{45AE3F30-A3D0-4F33-B1B2-DDA86889823E}"/>
            </a:ext>
          </a:extLst>
        </xdr:cNvPr>
        <xdr:cNvSpPr>
          <a:spLocks noChangeArrowheads="1"/>
        </xdr:cNvSpPr>
      </xdr:nvSpPr>
      <xdr:spPr bwMode="auto">
        <a:xfrm>
          <a:off x="7029450" y="6143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40</xdr:row>
      <xdr:rowOff>9525</xdr:rowOff>
    </xdr:from>
    <xdr:to>
      <xdr:col>19</xdr:col>
      <xdr:colOff>47625</xdr:colOff>
      <xdr:row>41</xdr:row>
      <xdr:rowOff>0</xdr:rowOff>
    </xdr:to>
    <xdr:sp macro="" textlink="">
      <xdr:nvSpPr>
        <xdr:cNvPr id="3105" name="正方形/長方形 11">
          <a:extLst>
            <a:ext uri="{FF2B5EF4-FFF2-40B4-BE49-F238E27FC236}">
              <a16:creationId xmlns:a16="http://schemas.microsoft.com/office/drawing/2014/main" id="{0873957B-40E5-4792-A62C-5E4B88F0CB5C}"/>
            </a:ext>
          </a:extLst>
        </xdr:cNvPr>
        <xdr:cNvSpPr>
          <a:spLocks noChangeArrowheads="1"/>
        </xdr:cNvSpPr>
      </xdr:nvSpPr>
      <xdr:spPr bwMode="auto">
        <a:xfrm>
          <a:off x="2228850" y="6524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40</xdr:row>
      <xdr:rowOff>9525</xdr:rowOff>
    </xdr:from>
    <xdr:to>
      <xdr:col>58</xdr:col>
      <xdr:colOff>9525</xdr:colOff>
      <xdr:row>41</xdr:row>
      <xdr:rowOff>0</xdr:rowOff>
    </xdr:to>
    <xdr:sp macro="" textlink="">
      <xdr:nvSpPr>
        <xdr:cNvPr id="3106" name="正方形/長方形 13">
          <a:extLst>
            <a:ext uri="{FF2B5EF4-FFF2-40B4-BE49-F238E27FC236}">
              <a16:creationId xmlns:a16="http://schemas.microsoft.com/office/drawing/2014/main" id="{94A1D058-1D3C-4FA6-BA85-6CC77C01BB3F}"/>
            </a:ext>
          </a:extLst>
        </xdr:cNvPr>
        <xdr:cNvSpPr>
          <a:spLocks noChangeArrowheads="1"/>
        </xdr:cNvSpPr>
      </xdr:nvSpPr>
      <xdr:spPr bwMode="auto">
        <a:xfrm>
          <a:off x="7029450" y="6524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42</xdr:row>
      <xdr:rowOff>9525</xdr:rowOff>
    </xdr:from>
    <xdr:to>
      <xdr:col>19</xdr:col>
      <xdr:colOff>47625</xdr:colOff>
      <xdr:row>43</xdr:row>
      <xdr:rowOff>0</xdr:rowOff>
    </xdr:to>
    <xdr:sp macro="" textlink="">
      <xdr:nvSpPr>
        <xdr:cNvPr id="3107" name="正方形/長方形 11">
          <a:extLst>
            <a:ext uri="{FF2B5EF4-FFF2-40B4-BE49-F238E27FC236}">
              <a16:creationId xmlns:a16="http://schemas.microsoft.com/office/drawing/2014/main" id="{8E3D8B7E-E57E-4B7E-885C-3D932EEDD4DE}"/>
            </a:ext>
          </a:extLst>
        </xdr:cNvPr>
        <xdr:cNvSpPr>
          <a:spLocks noChangeArrowheads="1"/>
        </xdr:cNvSpPr>
      </xdr:nvSpPr>
      <xdr:spPr bwMode="auto">
        <a:xfrm>
          <a:off x="2228850" y="6905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42</xdr:row>
      <xdr:rowOff>9525</xdr:rowOff>
    </xdr:from>
    <xdr:to>
      <xdr:col>58</xdr:col>
      <xdr:colOff>9525</xdr:colOff>
      <xdr:row>43</xdr:row>
      <xdr:rowOff>0</xdr:rowOff>
    </xdr:to>
    <xdr:sp macro="" textlink="">
      <xdr:nvSpPr>
        <xdr:cNvPr id="3108" name="正方形/長方形 13">
          <a:extLst>
            <a:ext uri="{FF2B5EF4-FFF2-40B4-BE49-F238E27FC236}">
              <a16:creationId xmlns:a16="http://schemas.microsoft.com/office/drawing/2014/main" id="{937EBE84-93C4-486F-9084-C7326B9EAB8C}"/>
            </a:ext>
          </a:extLst>
        </xdr:cNvPr>
        <xdr:cNvSpPr>
          <a:spLocks noChangeArrowheads="1"/>
        </xdr:cNvSpPr>
      </xdr:nvSpPr>
      <xdr:spPr bwMode="auto">
        <a:xfrm>
          <a:off x="7029450" y="6905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40</xdr:row>
      <xdr:rowOff>9525</xdr:rowOff>
    </xdr:from>
    <xdr:to>
      <xdr:col>19</xdr:col>
      <xdr:colOff>47625</xdr:colOff>
      <xdr:row>41</xdr:row>
      <xdr:rowOff>0</xdr:rowOff>
    </xdr:to>
    <xdr:sp macro="" textlink="">
      <xdr:nvSpPr>
        <xdr:cNvPr id="3109" name="正方形/長方形 11">
          <a:extLst>
            <a:ext uri="{FF2B5EF4-FFF2-40B4-BE49-F238E27FC236}">
              <a16:creationId xmlns:a16="http://schemas.microsoft.com/office/drawing/2014/main" id="{92083352-C158-43C1-AEFF-2DDDBC2A50F3}"/>
            </a:ext>
          </a:extLst>
        </xdr:cNvPr>
        <xdr:cNvSpPr>
          <a:spLocks noChangeArrowheads="1"/>
        </xdr:cNvSpPr>
      </xdr:nvSpPr>
      <xdr:spPr bwMode="auto">
        <a:xfrm>
          <a:off x="2228850" y="6524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40</xdr:row>
      <xdr:rowOff>9525</xdr:rowOff>
    </xdr:from>
    <xdr:to>
      <xdr:col>58</xdr:col>
      <xdr:colOff>9525</xdr:colOff>
      <xdr:row>41</xdr:row>
      <xdr:rowOff>0</xdr:rowOff>
    </xdr:to>
    <xdr:sp macro="" textlink="">
      <xdr:nvSpPr>
        <xdr:cNvPr id="3110" name="正方形/長方形 13">
          <a:extLst>
            <a:ext uri="{FF2B5EF4-FFF2-40B4-BE49-F238E27FC236}">
              <a16:creationId xmlns:a16="http://schemas.microsoft.com/office/drawing/2014/main" id="{18CEE0A0-3DDF-4A43-81E6-DCA62D73A359}"/>
            </a:ext>
          </a:extLst>
        </xdr:cNvPr>
        <xdr:cNvSpPr>
          <a:spLocks noChangeArrowheads="1"/>
        </xdr:cNvSpPr>
      </xdr:nvSpPr>
      <xdr:spPr bwMode="auto">
        <a:xfrm>
          <a:off x="7029450" y="6524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40</xdr:row>
      <xdr:rowOff>9525</xdr:rowOff>
    </xdr:from>
    <xdr:to>
      <xdr:col>19</xdr:col>
      <xdr:colOff>47625</xdr:colOff>
      <xdr:row>41</xdr:row>
      <xdr:rowOff>0</xdr:rowOff>
    </xdr:to>
    <xdr:sp macro="" textlink="">
      <xdr:nvSpPr>
        <xdr:cNvPr id="3111" name="正方形/長方形 11">
          <a:extLst>
            <a:ext uri="{FF2B5EF4-FFF2-40B4-BE49-F238E27FC236}">
              <a16:creationId xmlns:a16="http://schemas.microsoft.com/office/drawing/2014/main" id="{70FD3486-4B5F-48ED-8060-FA40B20FBB1D}"/>
            </a:ext>
          </a:extLst>
        </xdr:cNvPr>
        <xdr:cNvSpPr>
          <a:spLocks noChangeArrowheads="1"/>
        </xdr:cNvSpPr>
      </xdr:nvSpPr>
      <xdr:spPr bwMode="auto">
        <a:xfrm>
          <a:off x="2228850" y="6524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40</xdr:row>
      <xdr:rowOff>9525</xdr:rowOff>
    </xdr:from>
    <xdr:to>
      <xdr:col>58</xdr:col>
      <xdr:colOff>9525</xdr:colOff>
      <xdr:row>41</xdr:row>
      <xdr:rowOff>0</xdr:rowOff>
    </xdr:to>
    <xdr:sp macro="" textlink="">
      <xdr:nvSpPr>
        <xdr:cNvPr id="3112" name="正方形/長方形 13">
          <a:extLst>
            <a:ext uri="{FF2B5EF4-FFF2-40B4-BE49-F238E27FC236}">
              <a16:creationId xmlns:a16="http://schemas.microsoft.com/office/drawing/2014/main" id="{B85319CD-FC0B-4E87-8C87-7B81684F61F3}"/>
            </a:ext>
          </a:extLst>
        </xdr:cNvPr>
        <xdr:cNvSpPr>
          <a:spLocks noChangeArrowheads="1"/>
        </xdr:cNvSpPr>
      </xdr:nvSpPr>
      <xdr:spPr bwMode="auto">
        <a:xfrm>
          <a:off x="7029450" y="6524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42</xdr:row>
      <xdr:rowOff>9525</xdr:rowOff>
    </xdr:from>
    <xdr:to>
      <xdr:col>19</xdr:col>
      <xdr:colOff>47625</xdr:colOff>
      <xdr:row>43</xdr:row>
      <xdr:rowOff>0</xdr:rowOff>
    </xdr:to>
    <xdr:sp macro="" textlink="">
      <xdr:nvSpPr>
        <xdr:cNvPr id="3113" name="正方形/長方形 11">
          <a:extLst>
            <a:ext uri="{FF2B5EF4-FFF2-40B4-BE49-F238E27FC236}">
              <a16:creationId xmlns:a16="http://schemas.microsoft.com/office/drawing/2014/main" id="{A2095100-6A04-43D2-8AC6-A71DF5512C91}"/>
            </a:ext>
          </a:extLst>
        </xdr:cNvPr>
        <xdr:cNvSpPr>
          <a:spLocks noChangeArrowheads="1"/>
        </xdr:cNvSpPr>
      </xdr:nvSpPr>
      <xdr:spPr bwMode="auto">
        <a:xfrm>
          <a:off x="2228850" y="6905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42</xdr:row>
      <xdr:rowOff>9525</xdr:rowOff>
    </xdr:from>
    <xdr:to>
      <xdr:col>58</xdr:col>
      <xdr:colOff>9525</xdr:colOff>
      <xdr:row>43</xdr:row>
      <xdr:rowOff>0</xdr:rowOff>
    </xdr:to>
    <xdr:sp macro="" textlink="">
      <xdr:nvSpPr>
        <xdr:cNvPr id="3114" name="正方形/長方形 13">
          <a:extLst>
            <a:ext uri="{FF2B5EF4-FFF2-40B4-BE49-F238E27FC236}">
              <a16:creationId xmlns:a16="http://schemas.microsoft.com/office/drawing/2014/main" id="{92092EFE-EC2F-48F8-B876-E89F6A39E884}"/>
            </a:ext>
          </a:extLst>
        </xdr:cNvPr>
        <xdr:cNvSpPr>
          <a:spLocks noChangeArrowheads="1"/>
        </xdr:cNvSpPr>
      </xdr:nvSpPr>
      <xdr:spPr bwMode="auto">
        <a:xfrm>
          <a:off x="7029450" y="6905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42</xdr:row>
      <xdr:rowOff>9525</xdr:rowOff>
    </xdr:from>
    <xdr:to>
      <xdr:col>19</xdr:col>
      <xdr:colOff>47625</xdr:colOff>
      <xdr:row>43</xdr:row>
      <xdr:rowOff>0</xdr:rowOff>
    </xdr:to>
    <xdr:sp macro="" textlink="">
      <xdr:nvSpPr>
        <xdr:cNvPr id="3115" name="正方形/長方形 11">
          <a:extLst>
            <a:ext uri="{FF2B5EF4-FFF2-40B4-BE49-F238E27FC236}">
              <a16:creationId xmlns:a16="http://schemas.microsoft.com/office/drawing/2014/main" id="{079E495C-7D5E-4BD5-8DA6-D2C271945A36}"/>
            </a:ext>
          </a:extLst>
        </xdr:cNvPr>
        <xdr:cNvSpPr>
          <a:spLocks noChangeArrowheads="1"/>
        </xdr:cNvSpPr>
      </xdr:nvSpPr>
      <xdr:spPr bwMode="auto">
        <a:xfrm>
          <a:off x="2228850" y="6905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42</xdr:row>
      <xdr:rowOff>9525</xdr:rowOff>
    </xdr:from>
    <xdr:to>
      <xdr:col>58</xdr:col>
      <xdr:colOff>9525</xdr:colOff>
      <xdr:row>43</xdr:row>
      <xdr:rowOff>0</xdr:rowOff>
    </xdr:to>
    <xdr:sp macro="" textlink="">
      <xdr:nvSpPr>
        <xdr:cNvPr id="3116" name="正方形/長方形 13">
          <a:extLst>
            <a:ext uri="{FF2B5EF4-FFF2-40B4-BE49-F238E27FC236}">
              <a16:creationId xmlns:a16="http://schemas.microsoft.com/office/drawing/2014/main" id="{0D843BB7-8BA1-4F1B-A215-065B37B6B165}"/>
            </a:ext>
          </a:extLst>
        </xdr:cNvPr>
        <xdr:cNvSpPr>
          <a:spLocks noChangeArrowheads="1"/>
        </xdr:cNvSpPr>
      </xdr:nvSpPr>
      <xdr:spPr bwMode="auto">
        <a:xfrm>
          <a:off x="7029450" y="6905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42</xdr:row>
      <xdr:rowOff>9525</xdr:rowOff>
    </xdr:from>
    <xdr:to>
      <xdr:col>19</xdr:col>
      <xdr:colOff>47625</xdr:colOff>
      <xdr:row>43</xdr:row>
      <xdr:rowOff>0</xdr:rowOff>
    </xdr:to>
    <xdr:sp macro="" textlink="">
      <xdr:nvSpPr>
        <xdr:cNvPr id="3117" name="正方形/長方形 11">
          <a:extLst>
            <a:ext uri="{FF2B5EF4-FFF2-40B4-BE49-F238E27FC236}">
              <a16:creationId xmlns:a16="http://schemas.microsoft.com/office/drawing/2014/main" id="{EEDD46AF-612F-4F89-94D8-64077FADE994}"/>
            </a:ext>
          </a:extLst>
        </xdr:cNvPr>
        <xdr:cNvSpPr>
          <a:spLocks noChangeArrowheads="1"/>
        </xdr:cNvSpPr>
      </xdr:nvSpPr>
      <xdr:spPr bwMode="auto">
        <a:xfrm>
          <a:off x="2228850" y="6905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42</xdr:row>
      <xdr:rowOff>9525</xdr:rowOff>
    </xdr:from>
    <xdr:to>
      <xdr:col>58</xdr:col>
      <xdr:colOff>9525</xdr:colOff>
      <xdr:row>43</xdr:row>
      <xdr:rowOff>0</xdr:rowOff>
    </xdr:to>
    <xdr:sp macro="" textlink="">
      <xdr:nvSpPr>
        <xdr:cNvPr id="3118" name="正方形/長方形 13">
          <a:extLst>
            <a:ext uri="{FF2B5EF4-FFF2-40B4-BE49-F238E27FC236}">
              <a16:creationId xmlns:a16="http://schemas.microsoft.com/office/drawing/2014/main" id="{BABE3F79-9450-40A7-A60D-CFC494B42140}"/>
            </a:ext>
          </a:extLst>
        </xdr:cNvPr>
        <xdr:cNvSpPr>
          <a:spLocks noChangeArrowheads="1"/>
        </xdr:cNvSpPr>
      </xdr:nvSpPr>
      <xdr:spPr bwMode="auto">
        <a:xfrm>
          <a:off x="7029450" y="6905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44</xdr:row>
      <xdr:rowOff>9525</xdr:rowOff>
    </xdr:from>
    <xdr:to>
      <xdr:col>19</xdr:col>
      <xdr:colOff>47625</xdr:colOff>
      <xdr:row>45</xdr:row>
      <xdr:rowOff>0</xdr:rowOff>
    </xdr:to>
    <xdr:sp macro="" textlink="">
      <xdr:nvSpPr>
        <xdr:cNvPr id="3119" name="正方形/長方形 11">
          <a:extLst>
            <a:ext uri="{FF2B5EF4-FFF2-40B4-BE49-F238E27FC236}">
              <a16:creationId xmlns:a16="http://schemas.microsoft.com/office/drawing/2014/main" id="{E6AFF81C-82FE-4EBB-9589-FFBD6081B0CA}"/>
            </a:ext>
          </a:extLst>
        </xdr:cNvPr>
        <xdr:cNvSpPr>
          <a:spLocks noChangeArrowheads="1"/>
        </xdr:cNvSpPr>
      </xdr:nvSpPr>
      <xdr:spPr bwMode="auto">
        <a:xfrm>
          <a:off x="2228850" y="7286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44</xdr:row>
      <xdr:rowOff>9525</xdr:rowOff>
    </xdr:from>
    <xdr:to>
      <xdr:col>58</xdr:col>
      <xdr:colOff>9525</xdr:colOff>
      <xdr:row>45</xdr:row>
      <xdr:rowOff>0</xdr:rowOff>
    </xdr:to>
    <xdr:sp macro="" textlink="">
      <xdr:nvSpPr>
        <xdr:cNvPr id="3120" name="正方形/長方形 13">
          <a:extLst>
            <a:ext uri="{FF2B5EF4-FFF2-40B4-BE49-F238E27FC236}">
              <a16:creationId xmlns:a16="http://schemas.microsoft.com/office/drawing/2014/main" id="{A70C1024-194B-4DE5-8B26-BFBC68CDB95D}"/>
            </a:ext>
          </a:extLst>
        </xdr:cNvPr>
        <xdr:cNvSpPr>
          <a:spLocks noChangeArrowheads="1"/>
        </xdr:cNvSpPr>
      </xdr:nvSpPr>
      <xdr:spPr bwMode="auto">
        <a:xfrm>
          <a:off x="7029450" y="7286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42</xdr:row>
      <xdr:rowOff>9525</xdr:rowOff>
    </xdr:from>
    <xdr:to>
      <xdr:col>19</xdr:col>
      <xdr:colOff>47625</xdr:colOff>
      <xdr:row>43</xdr:row>
      <xdr:rowOff>0</xdr:rowOff>
    </xdr:to>
    <xdr:sp macro="" textlink="">
      <xdr:nvSpPr>
        <xdr:cNvPr id="3121" name="正方形/長方形 11">
          <a:extLst>
            <a:ext uri="{FF2B5EF4-FFF2-40B4-BE49-F238E27FC236}">
              <a16:creationId xmlns:a16="http://schemas.microsoft.com/office/drawing/2014/main" id="{35DB17D8-0539-4BFB-BFB1-2436901EC0FC}"/>
            </a:ext>
          </a:extLst>
        </xdr:cNvPr>
        <xdr:cNvSpPr>
          <a:spLocks noChangeArrowheads="1"/>
        </xdr:cNvSpPr>
      </xdr:nvSpPr>
      <xdr:spPr bwMode="auto">
        <a:xfrm>
          <a:off x="2228850" y="6905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42</xdr:row>
      <xdr:rowOff>9525</xdr:rowOff>
    </xdr:from>
    <xdr:to>
      <xdr:col>58</xdr:col>
      <xdr:colOff>9525</xdr:colOff>
      <xdr:row>43</xdr:row>
      <xdr:rowOff>0</xdr:rowOff>
    </xdr:to>
    <xdr:sp macro="" textlink="">
      <xdr:nvSpPr>
        <xdr:cNvPr id="3122" name="正方形/長方形 13">
          <a:extLst>
            <a:ext uri="{FF2B5EF4-FFF2-40B4-BE49-F238E27FC236}">
              <a16:creationId xmlns:a16="http://schemas.microsoft.com/office/drawing/2014/main" id="{C5BB8E8A-D298-477C-A4DF-756185C3150D}"/>
            </a:ext>
          </a:extLst>
        </xdr:cNvPr>
        <xdr:cNvSpPr>
          <a:spLocks noChangeArrowheads="1"/>
        </xdr:cNvSpPr>
      </xdr:nvSpPr>
      <xdr:spPr bwMode="auto">
        <a:xfrm>
          <a:off x="7029450" y="6905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42</xdr:row>
      <xdr:rowOff>9525</xdr:rowOff>
    </xdr:from>
    <xdr:to>
      <xdr:col>19</xdr:col>
      <xdr:colOff>47625</xdr:colOff>
      <xdr:row>43</xdr:row>
      <xdr:rowOff>0</xdr:rowOff>
    </xdr:to>
    <xdr:sp macro="" textlink="">
      <xdr:nvSpPr>
        <xdr:cNvPr id="3123" name="正方形/長方形 11">
          <a:extLst>
            <a:ext uri="{FF2B5EF4-FFF2-40B4-BE49-F238E27FC236}">
              <a16:creationId xmlns:a16="http://schemas.microsoft.com/office/drawing/2014/main" id="{193992B8-775A-4CF4-9D44-19E29C666F04}"/>
            </a:ext>
          </a:extLst>
        </xdr:cNvPr>
        <xdr:cNvSpPr>
          <a:spLocks noChangeArrowheads="1"/>
        </xdr:cNvSpPr>
      </xdr:nvSpPr>
      <xdr:spPr bwMode="auto">
        <a:xfrm>
          <a:off x="2228850" y="6905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42</xdr:row>
      <xdr:rowOff>9525</xdr:rowOff>
    </xdr:from>
    <xdr:to>
      <xdr:col>58</xdr:col>
      <xdr:colOff>9525</xdr:colOff>
      <xdr:row>43</xdr:row>
      <xdr:rowOff>0</xdr:rowOff>
    </xdr:to>
    <xdr:sp macro="" textlink="">
      <xdr:nvSpPr>
        <xdr:cNvPr id="3124" name="正方形/長方形 13">
          <a:extLst>
            <a:ext uri="{FF2B5EF4-FFF2-40B4-BE49-F238E27FC236}">
              <a16:creationId xmlns:a16="http://schemas.microsoft.com/office/drawing/2014/main" id="{02AA40E4-B713-4106-9A66-364A0060CE9B}"/>
            </a:ext>
          </a:extLst>
        </xdr:cNvPr>
        <xdr:cNvSpPr>
          <a:spLocks noChangeArrowheads="1"/>
        </xdr:cNvSpPr>
      </xdr:nvSpPr>
      <xdr:spPr bwMode="auto">
        <a:xfrm>
          <a:off x="7029450" y="6905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44</xdr:row>
      <xdr:rowOff>9525</xdr:rowOff>
    </xdr:from>
    <xdr:to>
      <xdr:col>19</xdr:col>
      <xdr:colOff>47625</xdr:colOff>
      <xdr:row>45</xdr:row>
      <xdr:rowOff>0</xdr:rowOff>
    </xdr:to>
    <xdr:sp macro="" textlink="">
      <xdr:nvSpPr>
        <xdr:cNvPr id="3125" name="正方形/長方形 11">
          <a:extLst>
            <a:ext uri="{FF2B5EF4-FFF2-40B4-BE49-F238E27FC236}">
              <a16:creationId xmlns:a16="http://schemas.microsoft.com/office/drawing/2014/main" id="{892C603A-1897-4D7B-8CFB-444F4BDB7C3F}"/>
            </a:ext>
          </a:extLst>
        </xdr:cNvPr>
        <xdr:cNvSpPr>
          <a:spLocks noChangeArrowheads="1"/>
        </xdr:cNvSpPr>
      </xdr:nvSpPr>
      <xdr:spPr bwMode="auto">
        <a:xfrm>
          <a:off x="2228850" y="7286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44</xdr:row>
      <xdr:rowOff>9525</xdr:rowOff>
    </xdr:from>
    <xdr:to>
      <xdr:col>58</xdr:col>
      <xdr:colOff>9525</xdr:colOff>
      <xdr:row>45</xdr:row>
      <xdr:rowOff>0</xdr:rowOff>
    </xdr:to>
    <xdr:sp macro="" textlink="">
      <xdr:nvSpPr>
        <xdr:cNvPr id="3126" name="正方形/長方形 13">
          <a:extLst>
            <a:ext uri="{FF2B5EF4-FFF2-40B4-BE49-F238E27FC236}">
              <a16:creationId xmlns:a16="http://schemas.microsoft.com/office/drawing/2014/main" id="{B0E69A77-1CBB-498C-90B7-C113D3E52CC2}"/>
            </a:ext>
          </a:extLst>
        </xdr:cNvPr>
        <xdr:cNvSpPr>
          <a:spLocks noChangeArrowheads="1"/>
        </xdr:cNvSpPr>
      </xdr:nvSpPr>
      <xdr:spPr bwMode="auto">
        <a:xfrm>
          <a:off x="7029450" y="7286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44</xdr:row>
      <xdr:rowOff>9525</xdr:rowOff>
    </xdr:from>
    <xdr:to>
      <xdr:col>19</xdr:col>
      <xdr:colOff>47625</xdr:colOff>
      <xdr:row>45</xdr:row>
      <xdr:rowOff>0</xdr:rowOff>
    </xdr:to>
    <xdr:sp macro="" textlink="">
      <xdr:nvSpPr>
        <xdr:cNvPr id="3127" name="正方形/長方形 11">
          <a:extLst>
            <a:ext uri="{FF2B5EF4-FFF2-40B4-BE49-F238E27FC236}">
              <a16:creationId xmlns:a16="http://schemas.microsoft.com/office/drawing/2014/main" id="{BB68B3A1-DAA5-444C-A066-409211AFABB2}"/>
            </a:ext>
          </a:extLst>
        </xdr:cNvPr>
        <xdr:cNvSpPr>
          <a:spLocks noChangeArrowheads="1"/>
        </xdr:cNvSpPr>
      </xdr:nvSpPr>
      <xdr:spPr bwMode="auto">
        <a:xfrm>
          <a:off x="2228850" y="7286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44</xdr:row>
      <xdr:rowOff>9525</xdr:rowOff>
    </xdr:from>
    <xdr:to>
      <xdr:col>58</xdr:col>
      <xdr:colOff>9525</xdr:colOff>
      <xdr:row>45</xdr:row>
      <xdr:rowOff>0</xdr:rowOff>
    </xdr:to>
    <xdr:sp macro="" textlink="">
      <xdr:nvSpPr>
        <xdr:cNvPr id="3128" name="正方形/長方形 13">
          <a:extLst>
            <a:ext uri="{FF2B5EF4-FFF2-40B4-BE49-F238E27FC236}">
              <a16:creationId xmlns:a16="http://schemas.microsoft.com/office/drawing/2014/main" id="{0F8C8633-B3A7-4099-82EC-2DB139DED0A9}"/>
            </a:ext>
          </a:extLst>
        </xdr:cNvPr>
        <xdr:cNvSpPr>
          <a:spLocks noChangeArrowheads="1"/>
        </xdr:cNvSpPr>
      </xdr:nvSpPr>
      <xdr:spPr bwMode="auto">
        <a:xfrm>
          <a:off x="7029450" y="7286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44</xdr:row>
      <xdr:rowOff>9525</xdr:rowOff>
    </xdr:from>
    <xdr:to>
      <xdr:col>19</xdr:col>
      <xdr:colOff>47625</xdr:colOff>
      <xdr:row>45</xdr:row>
      <xdr:rowOff>0</xdr:rowOff>
    </xdr:to>
    <xdr:sp macro="" textlink="">
      <xdr:nvSpPr>
        <xdr:cNvPr id="3129" name="正方形/長方形 11">
          <a:extLst>
            <a:ext uri="{FF2B5EF4-FFF2-40B4-BE49-F238E27FC236}">
              <a16:creationId xmlns:a16="http://schemas.microsoft.com/office/drawing/2014/main" id="{18163B40-0154-42B7-97E6-5BD7D8B0F8E8}"/>
            </a:ext>
          </a:extLst>
        </xdr:cNvPr>
        <xdr:cNvSpPr>
          <a:spLocks noChangeArrowheads="1"/>
        </xdr:cNvSpPr>
      </xdr:nvSpPr>
      <xdr:spPr bwMode="auto">
        <a:xfrm>
          <a:off x="2228850" y="7286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44</xdr:row>
      <xdr:rowOff>9525</xdr:rowOff>
    </xdr:from>
    <xdr:to>
      <xdr:col>58</xdr:col>
      <xdr:colOff>9525</xdr:colOff>
      <xdr:row>45</xdr:row>
      <xdr:rowOff>0</xdr:rowOff>
    </xdr:to>
    <xdr:sp macro="" textlink="">
      <xdr:nvSpPr>
        <xdr:cNvPr id="3130" name="正方形/長方形 13">
          <a:extLst>
            <a:ext uri="{FF2B5EF4-FFF2-40B4-BE49-F238E27FC236}">
              <a16:creationId xmlns:a16="http://schemas.microsoft.com/office/drawing/2014/main" id="{FFC6D84D-932D-44B5-B6AA-1FC82019EC26}"/>
            </a:ext>
          </a:extLst>
        </xdr:cNvPr>
        <xdr:cNvSpPr>
          <a:spLocks noChangeArrowheads="1"/>
        </xdr:cNvSpPr>
      </xdr:nvSpPr>
      <xdr:spPr bwMode="auto">
        <a:xfrm>
          <a:off x="7029450" y="7286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46</xdr:row>
      <xdr:rowOff>9525</xdr:rowOff>
    </xdr:from>
    <xdr:to>
      <xdr:col>19</xdr:col>
      <xdr:colOff>47625</xdr:colOff>
      <xdr:row>47</xdr:row>
      <xdr:rowOff>0</xdr:rowOff>
    </xdr:to>
    <xdr:sp macro="" textlink="">
      <xdr:nvSpPr>
        <xdr:cNvPr id="3131" name="正方形/長方形 11">
          <a:extLst>
            <a:ext uri="{FF2B5EF4-FFF2-40B4-BE49-F238E27FC236}">
              <a16:creationId xmlns:a16="http://schemas.microsoft.com/office/drawing/2014/main" id="{C9A8F885-62B2-4DD8-A2BD-755EA5D6E7F6}"/>
            </a:ext>
          </a:extLst>
        </xdr:cNvPr>
        <xdr:cNvSpPr>
          <a:spLocks noChangeArrowheads="1"/>
        </xdr:cNvSpPr>
      </xdr:nvSpPr>
      <xdr:spPr bwMode="auto">
        <a:xfrm>
          <a:off x="2228850" y="7667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46</xdr:row>
      <xdr:rowOff>9525</xdr:rowOff>
    </xdr:from>
    <xdr:to>
      <xdr:col>58</xdr:col>
      <xdr:colOff>9525</xdr:colOff>
      <xdr:row>47</xdr:row>
      <xdr:rowOff>0</xdr:rowOff>
    </xdr:to>
    <xdr:sp macro="" textlink="">
      <xdr:nvSpPr>
        <xdr:cNvPr id="3132" name="正方形/長方形 13">
          <a:extLst>
            <a:ext uri="{FF2B5EF4-FFF2-40B4-BE49-F238E27FC236}">
              <a16:creationId xmlns:a16="http://schemas.microsoft.com/office/drawing/2014/main" id="{85B8D6E3-7752-4F72-91CE-182A96888207}"/>
            </a:ext>
          </a:extLst>
        </xdr:cNvPr>
        <xdr:cNvSpPr>
          <a:spLocks noChangeArrowheads="1"/>
        </xdr:cNvSpPr>
      </xdr:nvSpPr>
      <xdr:spPr bwMode="auto">
        <a:xfrm>
          <a:off x="7029450" y="7667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44</xdr:row>
      <xdr:rowOff>9525</xdr:rowOff>
    </xdr:from>
    <xdr:to>
      <xdr:col>19</xdr:col>
      <xdr:colOff>47625</xdr:colOff>
      <xdr:row>45</xdr:row>
      <xdr:rowOff>0</xdr:rowOff>
    </xdr:to>
    <xdr:sp macro="" textlink="">
      <xdr:nvSpPr>
        <xdr:cNvPr id="3133" name="正方形/長方形 11">
          <a:extLst>
            <a:ext uri="{FF2B5EF4-FFF2-40B4-BE49-F238E27FC236}">
              <a16:creationId xmlns:a16="http://schemas.microsoft.com/office/drawing/2014/main" id="{DB99249E-10FA-4A99-B93B-989AB4BF44DB}"/>
            </a:ext>
          </a:extLst>
        </xdr:cNvPr>
        <xdr:cNvSpPr>
          <a:spLocks noChangeArrowheads="1"/>
        </xdr:cNvSpPr>
      </xdr:nvSpPr>
      <xdr:spPr bwMode="auto">
        <a:xfrm>
          <a:off x="2228850" y="7286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44</xdr:row>
      <xdr:rowOff>9525</xdr:rowOff>
    </xdr:from>
    <xdr:to>
      <xdr:col>58</xdr:col>
      <xdr:colOff>9525</xdr:colOff>
      <xdr:row>45</xdr:row>
      <xdr:rowOff>0</xdr:rowOff>
    </xdr:to>
    <xdr:sp macro="" textlink="">
      <xdr:nvSpPr>
        <xdr:cNvPr id="3134" name="正方形/長方形 13">
          <a:extLst>
            <a:ext uri="{FF2B5EF4-FFF2-40B4-BE49-F238E27FC236}">
              <a16:creationId xmlns:a16="http://schemas.microsoft.com/office/drawing/2014/main" id="{CC6BEFC1-11A6-43D0-821D-AB0306416020}"/>
            </a:ext>
          </a:extLst>
        </xdr:cNvPr>
        <xdr:cNvSpPr>
          <a:spLocks noChangeArrowheads="1"/>
        </xdr:cNvSpPr>
      </xdr:nvSpPr>
      <xdr:spPr bwMode="auto">
        <a:xfrm>
          <a:off x="7029450" y="7286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44</xdr:row>
      <xdr:rowOff>9525</xdr:rowOff>
    </xdr:from>
    <xdr:to>
      <xdr:col>19</xdr:col>
      <xdr:colOff>47625</xdr:colOff>
      <xdr:row>45</xdr:row>
      <xdr:rowOff>0</xdr:rowOff>
    </xdr:to>
    <xdr:sp macro="" textlink="">
      <xdr:nvSpPr>
        <xdr:cNvPr id="3135" name="正方形/長方形 11">
          <a:extLst>
            <a:ext uri="{FF2B5EF4-FFF2-40B4-BE49-F238E27FC236}">
              <a16:creationId xmlns:a16="http://schemas.microsoft.com/office/drawing/2014/main" id="{5610BDFD-110B-4017-91C2-5AD322DEAB6E}"/>
            </a:ext>
          </a:extLst>
        </xdr:cNvPr>
        <xdr:cNvSpPr>
          <a:spLocks noChangeArrowheads="1"/>
        </xdr:cNvSpPr>
      </xdr:nvSpPr>
      <xdr:spPr bwMode="auto">
        <a:xfrm>
          <a:off x="2228850" y="7286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44</xdr:row>
      <xdr:rowOff>9525</xdr:rowOff>
    </xdr:from>
    <xdr:to>
      <xdr:col>58</xdr:col>
      <xdr:colOff>9525</xdr:colOff>
      <xdr:row>45</xdr:row>
      <xdr:rowOff>0</xdr:rowOff>
    </xdr:to>
    <xdr:sp macro="" textlink="">
      <xdr:nvSpPr>
        <xdr:cNvPr id="3136" name="正方形/長方形 13">
          <a:extLst>
            <a:ext uri="{FF2B5EF4-FFF2-40B4-BE49-F238E27FC236}">
              <a16:creationId xmlns:a16="http://schemas.microsoft.com/office/drawing/2014/main" id="{DD4C765B-8184-4BB1-A316-DCA2B3480549}"/>
            </a:ext>
          </a:extLst>
        </xdr:cNvPr>
        <xdr:cNvSpPr>
          <a:spLocks noChangeArrowheads="1"/>
        </xdr:cNvSpPr>
      </xdr:nvSpPr>
      <xdr:spPr bwMode="auto">
        <a:xfrm>
          <a:off x="7029450" y="7286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46</xdr:row>
      <xdr:rowOff>9525</xdr:rowOff>
    </xdr:from>
    <xdr:to>
      <xdr:col>19</xdr:col>
      <xdr:colOff>47625</xdr:colOff>
      <xdr:row>47</xdr:row>
      <xdr:rowOff>0</xdr:rowOff>
    </xdr:to>
    <xdr:sp macro="" textlink="">
      <xdr:nvSpPr>
        <xdr:cNvPr id="3137" name="正方形/長方形 11">
          <a:extLst>
            <a:ext uri="{FF2B5EF4-FFF2-40B4-BE49-F238E27FC236}">
              <a16:creationId xmlns:a16="http://schemas.microsoft.com/office/drawing/2014/main" id="{90573A43-FE8A-4947-9FED-790DB950ED24}"/>
            </a:ext>
          </a:extLst>
        </xdr:cNvPr>
        <xdr:cNvSpPr>
          <a:spLocks noChangeArrowheads="1"/>
        </xdr:cNvSpPr>
      </xdr:nvSpPr>
      <xdr:spPr bwMode="auto">
        <a:xfrm>
          <a:off x="2228850" y="7667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46</xdr:row>
      <xdr:rowOff>9525</xdr:rowOff>
    </xdr:from>
    <xdr:to>
      <xdr:col>58</xdr:col>
      <xdr:colOff>9525</xdr:colOff>
      <xdr:row>47</xdr:row>
      <xdr:rowOff>0</xdr:rowOff>
    </xdr:to>
    <xdr:sp macro="" textlink="">
      <xdr:nvSpPr>
        <xdr:cNvPr id="3138" name="正方形/長方形 13">
          <a:extLst>
            <a:ext uri="{FF2B5EF4-FFF2-40B4-BE49-F238E27FC236}">
              <a16:creationId xmlns:a16="http://schemas.microsoft.com/office/drawing/2014/main" id="{9F3F58CB-7911-4C17-B03B-BE4966AF87C8}"/>
            </a:ext>
          </a:extLst>
        </xdr:cNvPr>
        <xdr:cNvSpPr>
          <a:spLocks noChangeArrowheads="1"/>
        </xdr:cNvSpPr>
      </xdr:nvSpPr>
      <xdr:spPr bwMode="auto">
        <a:xfrm>
          <a:off x="7029450" y="7667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46</xdr:row>
      <xdr:rowOff>9525</xdr:rowOff>
    </xdr:from>
    <xdr:to>
      <xdr:col>19</xdr:col>
      <xdr:colOff>47625</xdr:colOff>
      <xdr:row>47</xdr:row>
      <xdr:rowOff>0</xdr:rowOff>
    </xdr:to>
    <xdr:sp macro="" textlink="">
      <xdr:nvSpPr>
        <xdr:cNvPr id="3139" name="正方形/長方形 11">
          <a:extLst>
            <a:ext uri="{FF2B5EF4-FFF2-40B4-BE49-F238E27FC236}">
              <a16:creationId xmlns:a16="http://schemas.microsoft.com/office/drawing/2014/main" id="{A575F10A-E995-4C44-A3BA-121DD30C1CD2}"/>
            </a:ext>
          </a:extLst>
        </xdr:cNvPr>
        <xdr:cNvSpPr>
          <a:spLocks noChangeArrowheads="1"/>
        </xdr:cNvSpPr>
      </xdr:nvSpPr>
      <xdr:spPr bwMode="auto">
        <a:xfrm>
          <a:off x="2228850" y="7667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46</xdr:row>
      <xdr:rowOff>9525</xdr:rowOff>
    </xdr:from>
    <xdr:to>
      <xdr:col>58</xdr:col>
      <xdr:colOff>9525</xdr:colOff>
      <xdr:row>47</xdr:row>
      <xdr:rowOff>0</xdr:rowOff>
    </xdr:to>
    <xdr:sp macro="" textlink="">
      <xdr:nvSpPr>
        <xdr:cNvPr id="3140" name="正方形/長方形 13">
          <a:extLst>
            <a:ext uri="{FF2B5EF4-FFF2-40B4-BE49-F238E27FC236}">
              <a16:creationId xmlns:a16="http://schemas.microsoft.com/office/drawing/2014/main" id="{0ED20AE6-B4E8-4D9A-86DE-F8F147ADA5B7}"/>
            </a:ext>
          </a:extLst>
        </xdr:cNvPr>
        <xdr:cNvSpPr>
          <a:spLocks noChangeArrowheads="1"/>
        </xdr:cNvSpPr>
      </xdr:nvSpPr>
      <xdr:spPr bwMode="auto">
        <a:xfrm>
          <a:off x="7029450" y="7667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46</xdr:row>
      <xdr:rowOff>9525</xdr:rowOff>
    </xdr:from>
    <xdr:to>
      <xdr:col>19</xdr:col>
      <xdr:colOff>47625</xdr:colOff>
      <xdr:row>47</xdr:row>
      <xdr:rowOff>0</xdr:rowOff>
    </xdr:to>
    <xdr:sp macro="" textlink="">
      <xdr:nvSpPr>
        <xdr:cNvPr id="3141" name="正方形/長方形 11">
          <a:extLst>
            <a:ext uri="{FF2B5EF4-FFF2-40B4-BE49-F238E27FC236}">
              <a16:creationId xmlns:a16="http://schemas.microsoft.com/office/drawing/2014/main" id="{0E0F0337-CFB0-4CD6-A5BB-92CB625FBBFB}"/>
            </a:ext>
          </a:extLst>
        </xdr:cNvPr>
        <xdr:cNvSpPr>
          <a:spLocks noChangeArrowheads="1"/>
        </xdr:cNvSpPr>
      </xdr:nvSpPr>
      <xdr:spPr bwMode="auto">
        <a:xfrm>
          <a:off x="2228850" y="7667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46</xdr:row>
      <xdr:rowOff>9525</xdr:rowOff>
    </xdr:from>
    <xdr:to>
      <xdr:col>58</xdr:col>
      <xdr:colOff>9525</xdr:colOff>
      <xdr:row>47</xdr:row>
      <xdr:rowOff>0</xdr:rowOff>
    </xdr:to>
    <xdr:sp macro="" textlink="">
      <xdr:nvSpPr>
        <xdr:cNvPr id="3142" name="正方形/長方形 13">
          <a:extLst>
            <a:ext uri="{FF2B5EF4-FFF2-40B4-BE49-F238E27FC236}">
              <a16:creationId xmlns:a16="http://schemas.microsoft.com/office/drawing/2014/main" id="{3E39BD0B-4ABA-4123-92AB-FB303751F509}"/>
            </a:ext>
          </a:extLst>
        </xdr:cNvPr>
        <xdr:cNvSpPr>
          <a:spLocks noChangeArrowheads="1"/>
        </xdr:cNvSpPr>
      </xdr:nvSpPr>
      <xdr:spPr bwMode="auto">
        <a:xfrm>
          <a:off x="7029450" y="7667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46</xdr:row>
      <xdr:rowOff>9525</xdr:rowOff>
    </xdr:from>
    <xdr:to>
      <xdr:col>19</xdr:col>
      <xdr:colOff>47625</xdr:colOff>
      <xdr:row>47</xdr:row>
      <xdr:rowOff>0</xdr:rowOff>
    </xdr:to>
    <xdr:sp macro="" textlink="">
      <xdr:nvSpPr>
        <xdr:cNvPr id="3143" name="正方形/長方形 11">
          <a:extLst>
            <a:ext uri="{FF2B5EF4-FFF2-40B4-BE49-F238E27FC236}">
              <a16:creationId xmlns:a16="http://schemas.microsoft.com/office/drawing/2014/main" id="{95573CAE-6DF3-430E-92A6-FD1DE5A71835}"/>
            </a:ext>
          </a:extLst>
        </xdr:cNvPr>
        <xdr:cNvSpPr>
          <a:spLocks noChangeArrowheads="1"/>
        </xdr:cNvSpPr>
      </xdr:nvSpPr>
      <xdr:spPr bwMode="auto">
        <a:xfrm>
          <a:off x="2228850" y="7667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46</xdr:row>
      <xdr:rowOff>9525</xdr:rowOff>
    </xdr:from>
    <xdr:to>
      <xdr:col>58</xdr:col>
      <xdr:colOff>9525</xdr:colOff>
      <xdr:row>47</xdr:row>
      <xdr:rowOff>0</xdr:rowOff>
    </xdr:to>
    <xdr:sp macro="" textlink="">
      <xdr:nvSpPr>
        <xdr:cNvPr id="3144" name="正方形/長方形 13">
          <a:extLst>
            <a:ext uri="{FF2B5EF4-FFF2-40B4-BE49-F238E27FC236}">
              <a16:creationId xmlns:a16="http://schemas.microsoft.com/office/drawing/2014/main" id="{2E879FED-E1FD-4EBD-BB13-5F3CF3C9A0B7}"/>
            </a:ext>
          </a:extLst>
        </xdr:cNvPr>
        <xdr:cNvSpPr>
          <a:spLocks noChangeArrowheads="1"/>
        </xdr:cNvSpPr>
      </xdr:nvSpPr>
      <xdr:spPr bwMode="auto">
        <a:xfrm>
          <a:off x="7029450" y="7667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46</xdr:row>
      <xdr:rowOff>9525</xdr:rowOff>
    </xdr:from>
    <xdr:to>
      <xdr:col>19</xdr:col>
      <xdr:colOff>47625</xdr:colOff>
      <xdr:row>47</xdr:row>
      <xdr:rowOff>0</xdr:rowOff>
    </xdr:to>
    <xdr:sp macro="" textlink="">
      <xdr:nvSpPr>
        <xdr:cNvPr id="3145" name="正方形/長方形 11">
          <a:extLst>
            <a:ext uri="{FF2B5EF4-FFF2-40B4-BE49-F238E27FC236}">
              <a16:creationId xmlns:a16="http://schemas.microsoft.com/office/drawing/2014/main" id="{F270E1EB-A82E-443F-8772-FEB0A2697493}"/>
            </a:ext>
          </a:extLst>
        </xdr:cNvPr>
        <xdr:cNvSpPr>
          <a:spLocks noChangeArrowheads="1"/>
        </xdr:cNvSpPr>
      </xdr:nvSpPr>
      <xdr:spPr bwMode="auto">
        <a:xfrm>
          <a:off x="2228850" y="7667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46</xdr:row>
      <xdr:rowOff>9525</xdr:rowOff>
    </xdr:from>
    <xdr:to>
      <xdr:col>58</xdr:col>
      <xdr:colOff>9525</xdr:colOff>
      <xdr:row>47</xdr:row>
      <xdr:rowOff>0</xdr:rowOff>
    </xdr:to>
    <xdr:sp macro="" textlink="">
      <xdr:nvSpPr>
        <xdr:cNvPr id="3146" name="正方形/長方形 13">
          <a:extLst>
            <a:ext uri="{FF2B5EF4-FFF2-40B4-BE49-F238E27FC236}">
              <a16:creationId xmlns:a16="http://schemas.microsoft.com/office/drawing/2014/main" id="{D529B6E2-A84F-4932-9AED-B7F51C4450B1}"/>
            </a:ext>
          </a:extLst>
        </xdr:cNvPr>
        <xdr:cNvSpPr>
          <a:spLocks noChangeArrowheads="1"/>
        </xdr:cNvSpPr>
      </xdr:nvSpPr>
      <xdr:spPr bwMode="auto">
        <a:xfrm>
          <a:off x="7029450" y="7667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46</xdr:row>
      <xdr:rowOff>9525</xdr:rowOff>
    </xdr:from>
    <xdr:to>
      <xdr:col>19</xdr:col>
      <xdr:colOff>47625</xdr:colOff>
      <xdr:row>47</xdr:row>
      <xdr:rowOff>0</xdr:rowOff>
    </xdr:to>
    <xdr:sp macro="" textlink="">
      <xdr:nvSpPr>
        <xdr:cNvPr id="3147" name="正方形/長方形 11">
          <a:extLst>
            <a:ext uri="{FF2B5EF4-FFF2-40B4-BE49-F238E27FC236}">
              <a16:creationId xmlns:a16="http://schemas.microsoft.com/office/drawing/2014/main" id="{A70BE5F1-0BF9-4213-A880-020048BC4F70}"/>
            </a:ext>
          </a:extLst>
        </xdr:cNvPr>
        <xdr:cNvSpPr>
          <a:spLocks noChangeArrowheads="1"/>
        </xdr:cNvSpPr>
      </xdr:nvSpPr>
      <xdr:spPr bwMode="auto">
        <a:xfrm>
          <a:off x="2228850" y="7667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46</xdr:row>
      <xdr:rowOff>9525</xdr:rowOff>
    </xdr:from>
    <xdr:to>
      <xdr:col>58</xdr:col>
      <xdr:colOff>9525</xdr:colOff>
      <xdr:row>47</xdr:row>
      <xdr:rowOff>0</xdr:rowOff>
    </xdr:to>
    <xdr:sp macro="" textlink="">
      <xdr:nvSpPr>
        <xdr:cNvPr id="3148" name="正方形/長方形 13">
          <a:extLst>
            <a:ext uri="{FF2B5EF4-FFF2-40B4-BE49-F238E27FC236}">
              <a16:creationId xmlns:a16="http://schemas.microsoft.com/office/drawing/2014/main" id="{F7FC1CC3-A5F4-429F-8DC0-C39F03266179}"/>
            </a:ext>
          </a:extLst>
        </xdr:cNvPr>
        <xdr:cNvSpPr>
          <a:spLocks noChangeArrowheads="1"/>
        </xdr:cNvSpPr>
      </xdr:nvSpPr>
      <xdr:spPr bwMode="auto">
        <a:xfrm>
          <a:off x="7029450" y="7667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46</xdr:row>
      <xdr:rowOff>9525</xdr:rowOff>
    </xdr:from>
    <xdr:to>
      <xdr:col>19</xdr:col>
      <xdr:colOff>47625</xdr:colOff>
      <xdr:row>47</xdr:row>
      <xdr:rowOff>0</xdr:rowOff>
    </xdr:to>
    <xdr:sp macro="" textlink="">
      <xdr:nvSpPr>
        <xdr:cNvPr id="3149" name="正方形/長方形 11">
          <a:extLst>
            <a:ext uri="{FF2B5EF4-FFF2-40B4-BE49-F238E27FC236}">
              <a16:creationId xmlns:a16="http://schemas.microsoft.com/office/drawing/2014/main" id="{54BC38BC-FA62-4514-91BB-3E1E76A7821F}"/>
            </a:ext>
          </a:extLst>
        </xdr:cNvPr>
        <xdr:cNvSpPr>
          <a:spLocks noChangeArrowheads="1"/>
        </xdr:cNvSpPr>
      </xdr:nvSpPr>
      <xdr:spPr bwMode="auto">
        <a:xfrm>
          <a:off x="2228850" y="7667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46</xdr:row>
      <xdr:rowOff>9525</xdr:rowOff>
    </xdr:from>
    <xdr:to>
      <xdr:col>58</xdr:col>
      <xdr:colOff>9525</xdr:colOff>
      <xdr:row>47</xdr:row>
      <xdr:rowOff>0</xdr:rowOff>
    </xdr:to>
    <xdr:sp macro="" textlink="">
      <xdr:nvSpPr>
        <xdr:cNvPr id="3150" name="正方形/長方形 13">
          <a:extLst>
            <a:ext uri="{FF2B5EF4-FFF2-40B4-BE49-F238E27FC236}">
              <a16:creationId xmlns:a16="http://schemas.microsoft.com/office/drawing/2014/main" id="{8A3DB8CF-F8E0-48DA-A2A2-FA08660DB2A5}"/>
            </a:ext>
          </a:extLst>
        </xdr:cNvPr>
        <xdr:cNvSpPr>
          <a:spLocks noChangeArrowheads="1"/>
        </xdr:cNvSpPr>
      </xdr:nvSpPr>
      <xdr:spPr bwMode="auto">
        <a:xfrm>
          <a:off x="7029450" y="7667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51" name="正方形/長方形 11">
          <a:extLst>
            <a:ext uri="{FF2B5EF4-FFF2-40B4-BE49-F238E27FC236}">
              <a16:creationId xmlns:a16="http://schemas.microsoft.com/office/drawing/2014/main" id="{7E53843F-47D3-4331-AFFE-B10672D94A48}"/>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52" name="正方形/長方形 13">
          <a:extLst>
            <a:ext uri="{FF2B5EF4-FFF2-40B4-BE49-F238E27FC236}">
              <a16:creationId xmlns:a16="http://schemas.microsoft.com/office/drawing/2014/main" id="{B527E4BF-ED2D-4941-B00E-F94F6EB31365}"/>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46</xdr:row>
      <xdr:rowOff>9525</xdr:rowOff>
    </xdr:from>
    <xdr:to>
      <xdr:col>19</xdr:col>
      <xdr:colOff>47625</xdr:colOff>
      <xdr:row>47</xdr:row>
      <xdr:rowOff>0</xdr:rowOff>
    </xdr:to>
    <xdr:sp macro="" textlink="">
      <xdr:nvSpPr>
        <xdr:cNvPr id="3153" name="正方形/長方形 11">
          <a:extLst>
            <a:ext uri="{FF2B5EF4-FFF2-40B4-BE49-F238E27FC236}">
              <a16:creationId xmlns:a16="http://schemas.microsoft.com/office/drawing/2014/main" id="{831ED654-D842-4870-BA78-3DD301B5FE8E}"/>
            </a:ext>
          </a:extLst>
        </xdr:cNvPr>
        <xdr:cNvSpPr>
          <a:spLocks noChangeArrowheads="1"/>
        </xdr:cNvSpPr>
      </xdr:nvSpPr>
      <xdr:spPr bwMode="auto">
        <a:xfrm>
          <a:off x="2228850" y="7667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46</xdr:row>
      <xdr:rowOff>9525</xdr:rowOff>
    </xdr:from>
    <xdr:to>
      <xdr:col>58</xdr:col>
      <xdr:colOff>9525</xdr:colOff>
      <xdr:row>47</xdr:row>
      <xdr:rowOff>0</xdr:rowOff>
    </xdr:to>
    <xdr:sp macro="" textlink="">
      <xdr:nvSpPr>
        <xdr:cNvPr id="3154" name="正方形/長方形 13">
          <a:extLst>
            <a:ext uri="{FF2B5EF4-FFF2-40B4-BE49-F238E27FC236}">
              <a16:creationId xmlns:a16="http://schemas.microsoft.com/office/drawing/2014/main" id="{73D77E1B-28D9-4FC0-8615-499C2BB6F422}"/>
            </a:ext>
          </a:extLst>
        </xdr:cNvPr>
        <xdr:cNvSpPr>
          <a:spLocks noChangeArrowheads="1"/>
        </xdr:cNvSpPr>
      </xdr:nvSpPr>
      <xdr:spPr bwMode="auto">
        <a:xfrm>
          <a:off x="7029450" y="7667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46</xdr:row>
      <xdr:rowOff>9525</xdr:rowOff>
    </xdr:from>
    <xdr:to>
      <xdr:col>19</xdr:col>
      <xdr:colOff>47625</xdr:colOff>
      <xdr:row>47</xdr:row>
      <xdr:rowOff>0</xdr:rowOff>
    </xdr:to>
    <xdr:sp macro="" textlink="">
      <xdr:nvSpPr>
        <xdr:cNvPr id="3155" name="正方形/長方形 11">
          <a:extLst>
            <a:ext uri="{FF2B5EF4-FFF2-40B4-BE49-F238E27FC236}">
              <a16:creationId xmlns:a16="http://schemas.microsoft.com/office/drawing/2014/main" id="{FE7B2285-4AB8-4BBE-B683-B832961045FA}"/>
            </a:ext>
          </a:extLst>
        </xdr:cNvPr>
        <xdr:cNvSpPr>
          <a:spLocks noChangeArrowheads="1"/>
        </xdr:cNvSpPr>
      </xdr:nvSpPr>
      <xdr:spPr bwMode="auto">
        <a:xfrm>
          <a:off x="2228850" y="7667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46</xdr:row>
      <xdr:rowOff>9525</xdr:rowOff>
    </xdr:from>
    <xdr:to>
      <xdr:col>58</xdr:col>
      <xdr:colOff>9525</xdr:colOff>
      <xdr:row>47</xdr:row>
      <xdr:rowOff>0</xdr:rowOff>
    </xdr:to>
    <xdr:sp macro="" textlink="">
      <xdr:nvSpPr>
        <xdr:cNvPr id="3156" name="正方形/長方形 13">
          <a:extLst>
            <a:ext uri="{FF2B5EF4-FFF2-40B4-BE49-F238E27FC236}">
              <a16:creationId xmlns:a16="http://schemas.microsoft.com/office/drawing/2014/main" id="{F544088C-296D-4E76-BEE8-8EE75F3C14A1}"/>
            </a:ext>
          </a:extLst>
        </xdr:cNvPr>
        <xdr:cNvSpPr>
          <a:spLocks noChangeArrowheads="1"/>
        </xdr:cNvSpPr>
      </xdr:nvSpPr>
      <xdr:spPr bwMode="auto">
        <a:xfrm>
          <a:off x="7029450" y="7667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57" name="正方形/長方形 11">
          <a:extLst>
            <a:ext uri="{FF2B5EF4-FFF2-40B4-BE49-F238E27FC236}">
              <a16:creationId xmlns:a16="http://schemas.microsoft.com/office/drawing/2014/main" id="{C4B71057-F0CF-48FB-8807-721740DCAE5C}"/>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58" name="正方形/長方形 13">
          <a:extLst>
            <a:ext uri="{FF2B5EF4-FFF2-40B4-BE49-F238E27FC236}">
              <a16:creationId xmlns:a16="http://schemas.microsoft.com/office/drawing/2014/main" id="{6CA892BA-4811-4714-A439-4EEDB0CA2E46}"/>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59" name="正方形/長方形 11">
          <a:extLst>
            <a:ext uri="{FF2B5EF4-FFF2-40B4-BE49-F238E27FC236}">
              <a16:creationId xmlns:a16="http://schemas.microsoft.com/office/drawing/2014/main" id="{BFF5C942-F048-4B9E-95BB-B24CCBAAE415}"/>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60" name="正方形/長方形 13">
          <a:extLst>
            <a:ext uri="{FF2B5EF4-FFF2-40B4-BE49-F238E27FC236}">
              <a16:creationId xmlns:a16="http://schemas.microsoft.com/office/drawing/2014/main" id="{0E6D9262-FF74-4077-BCDF-66020CB0F086}"/>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61" name="正方形/長方形 11">
          <a:extLst>
            <a:ext uri="{FF2B5EF4-FFF2-40B4-BE49-F238E27FC236}">
              <a16:creationId xmlns:a16="http://schemas.microsoft.com/office/drawing/2014/main" id="{07960162-DCF9-4246-A5BB-E0DAB78E2B13}"/>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62" name="正方形/長方形 13">
          <a:extLst>
            <a:ext uri="{FF2B5EF4-FFF2-40B4-BE49-F238E27FC236}">
              <a16:creationId xmlns:a16="http://schemas.microsoft.com/office/drawing/2014/main" id="{3087E3CE-A4DA-48AB-8DE3-0083FBF2F147}"/>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63" name="正方形/長方形 11">
          <a:extLst>
            <a:ext uri="{FF2B5EF4-FFF2-40B4-BE49-F238E27FC236}">
              <a16:creationId xmlns:a16="http://schemas.microsoft.com/office/drawing/2014/main" id="{7F06594E-3B16-4B1B-9596-C450B26389DC}"/>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64" name="正方形/長方形 13">
          <a:extLst>
            <a:ext uri="{FF2B5EF4-FFF2-40B4-BE49-F238E27FC236}">
              <a16:creationId xmlns:a16="http://schemas.microsoft.com/office/drawing/2014/main" id="{521E6B23-54B1-42B6-9005-87E2A7535BDC}"/>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65" name="正方形/長方形 11">
          <a:extLst>
            <a:ext uri="{FF2B5EF4-FFF2-40B4-BE49-F238E27FC236}">
              <a16:creationId xmlns:a16="http://schemas.microsoft.com/office/drawing/2014/main" id="{3071900A-12BF-4241-B6BF-69542F64722E}"/>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66" name="正方形/長方形 13">
          <a:extLst>
            <a:ext uri="{FF2B5EF4-FFF2-40B4-BE49-F238E27FC236}">
              <a16:creationId xmlns:a16="http://schemas.microsoft.com/office/drawing/2014/main" id="{744A700D-F878-4CEC-A1A9-90784A2AA152}"/>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67" name="正方形/長方形 11">
          <a:extLst>
            <a:ext uri="{FF2B5EF4-FFF2-40B4-BE49-F238E27FC236}">
              <a16:creationId xmlns:a16="http://schemas.microsoft.com/office/drawing/2014/main" id="{CD34EAE9-ADB0-4C57-9A2A-6F0FE808EC04}"/>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68" name="正方形/長方形 13">
          <a:extLst>
            <a:ext uri="{FF2B5EF4-FFF2-40B4-BE49-F238E27FC236}">
              <a16:creationId xmlns:a16="http://schemas.microsoft.com/office/drawing/2014/main" id="{AF16528F-2139-43A0-917A-6AB1DB2C0474}"/>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69" name="正方形/長方形 11">
          <a:extLst>
            <a:ext uri="{FF2B5EF4-FFF2-40B4-BE49-F238E27FC236}">
              <a16:creationId xmlns:a16="http://schemas.microsoft.com/office/drawing/2014/main" id="{63373A3E-6C1A-47DB-B75D-4C0D9638F8A0}"/>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70" name="正方形/長方形 13">
          <a:extLst>
            <a:ext uri="{FF2B5EF4-FFF2-40B4-BE49-F238E27FC236}">
              <a16:creationId xmlns:a16="http://schemas.microsoft.com/office/drawing/2014/main" id="{E4DC045D-DF0B-470D-88D0-E74A427BA367}"/>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71" name="正方形/長方形 11">
          <a:extLst>
            <a:ext uri="{FF2B5EF4-FFF2-40B4-BE49-F238E27FC236}">
              <a16:creationId xmlns:a16="http://schemas.microsoft.com/office/drawing/2014/main" id="{E40BE755-FE4B-4DDF-9FDE-7EF23C5551A0}"/>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72" name="正方形/長方形 13">
          <a:extLst>
            <a:ext uri="{FF2B5EF4-FFF2-40B4-BE49-F238E27FC236}">
              <a16:creationId xmlns:a16="http://schemas.microsoft.com/office/drawing/2014/main" id="{BC025A21-5E12-49E0-BDA9-9327FA7A42EB}"/>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73" name="正方形/長方形 11">
          <a:extLst>
            <a:ext uri="{FF2B5EF4-FFF2-40B4-BE49-F238E27FC236}">
              <a16:creationId xmlns:a16="http://schemas.microsoft.com/office/drawing/2014/main" id="{34CD8ADE-084B-4E9C-B408-F77D77ED74FE}"/>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74" name="正方形/長方形 13">
          <a:extLst>
            <a:ext uri="{FF2B5EF4-FFF2-40B4-BE49-F238E27FC236}">
              <a16:creationId xmlns:a16="http://schemas.microsoft.com/office/drawing/2014/main" id="{337DE66A-FB67-48B1-9DF5-2438EB08968A}"/>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75" name="正方形/長方形 11">
          <a:extLst>
            <a:ext uri="{FF2B5EF4-FFF2-40B4-BE49-F238E27FC236}">
              <a16:creationId xmlns:a16="http://schemas.microsoft.com/office/drawing/2014/main" id="{38D7755D-87AC-424C-BA27-96FFB5DB34AB}"/>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76" name="正方形/長方形 13">
          <a:extLst>
            <a:ext uri="{FF2B5EF4-FFF2-40B4-BE49-F238E27FC236}">
              <a16:creationId xmlns:a16="http://schemas.microsoft.com/office/drawing/2014/main" id="{EE7D4916-BBBF-4B22-8EF1-6604965456D5}"/>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77" name="正方形/長方形 11">
          <a:extLst>
            <a:ext uri="{FF2B5EF4-FFF2-40B4-BE49-F238E27FC236}">
              <a16:creationId xmlns:a16="http://schemas.microsoft.com/office/drawing/2014/main" id="{2F3FFD6C-3BD3-4FC7-A97B-CD5B1A691CC0}"/>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78" name="正方形/長方形 13">
          <a:extLst>
            <a:ext uri="{FF2B5EF4-FFF2-40B4-BE49-F238E27FC236}">
              <a16:creationId xmlns:a16="http://schemas.microsoft.com/office/drawing/2014/main" id="{3A44973C-1307-4EEA-914C-73C5DC7CF4E7}"/>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179" name="正方形/長方形 11">
          <a:extLst>
            <a:ext uri="{FF2B5EF4-FFF2-40B4-BE49-F238E27FC236}">
              <a16:creationId xmlns:a16="http://schemas.microsoft.com/office/drawing/2014/main" id="{15DB6507-A7AE-4480-AD20-1769EABE23D0}"/>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180" name="正方形/長方形 13">
          <a:extLst>
            <a:ext uri="{FF2B5EF4-FFF2-40B4-BE49-F238E27FC236}">
              <a16:creationId xmlns:a16="http://schemas.microsoft.com/office/drawing/2014/main" id="{10A3CA45-DBE4-4DF0-BFC8-E31F3C191F46}"/>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81" name="正方形/長方形 11">
          <a:extLst>
            <a:ext uri="{FF2B5EF4-FFF2-40B4-BE49-F238E27FC236}">
              <a16:creationId xmlns:a16="http://schemas.microsoft.com/office/drawing/2014/main" id="{F7B884B4-3129-4D2C-9CA1-0C3C0D5D2853}"/>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82" name="正方形/長方形 13">
          <a:extLst>
            <a:ext uri="{FF2B5EF4-FFF2-40B4-BE49-F238E27FC236}">
              <a16:creationId xmlns:a16="http://schemas.microsoft.com/office/drawing/2014/main" id="{342BB5DC-6ED7-4E07-8BD6-04A7C59BDB6C}"/>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48</xdr:row>
      <xdr:rowOff>9525</xdr:rowOff>
    </xdr:from>
    <xdr:to>
      <xdr:col>19</xdr:col>
      <xdr:colOff>47625</xdr:colOff>
      <xdr:row>49</xdr:row>
      <xdr:rowOff>0</xdr:rowOff>
    </xdr:to>
    <xdr:sp macro="" textlink="">
      <xdr:nvSpPr>
        <xdr:cNvPr id="3183" name="正方形/長方形 11">
          <a:extLst>
            <a:ext uri="{FF2B5EF4-FFF2-40B4-BE49-F238E27FC236}">
              <a16:creationId xmlns:a16="http://schemas.microsoft.com/office/drawing/2014/main" id="{EEDEC6A1-5B1C-4DCD-A668-A6D90AB08616}"/>
            </a:ext>
          </a:extLst>
        </xdr:cNvPr>
        <xdr:cNvSpPr>
          <a:spLocks noChangeArrowheads="1"/>
        </xdr:cNvSpPr>
      </xdr:nvSpPr>
      <xdr:spPr bwMode="auto">
        <a:xfrm>
          <a:off x="2228850" y="8048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48</xdr:row>
      <xdr:rowOff>9525</xdr:rowOff>
    </xdr:from>
    <xdr:to>
      <xdr:col>58</xdr:col>
      <xdr:colOff>9525</xdr:colOff>
      <xdr:row>49</xdr:row>
      <xdr:rowOff>0</xdr:rowOff>
    </xdr:to>
    <xdr:sp macro="" textlink="">
      <xdr:nvSpPr>
        <xdr:cNvPr id="3184" name="正方形/長方形 13">
          <a:extLst>
            <a:ext uri="{FF2B5EF4-FFF2-40B4-BE49-F238E27FC236}">
              <a16:creationId xmlns:a16="http://schemas.microsoft.com/office/drawing/2014/main" id="{A1625F2D-EDA0-4906-9686-0FF007518AE3}"/>
            </a:ext>
          </a:extLst>
        </xdr:cNvPr>
        <xdr:cNvSpPr>
          <a:spLocks noChangeArrowheads="1"/>
        </xdr:cNvSpPr>
      </xdr:nvSpPr>
      <xdr:spPr bwMode="auto">
        <a:xfrm>
          <a:off x="7029450" y="8048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185" name="正方形/長方形 11">
          <a:extLst>
            <a:ext uri="{FF2B5EF4-FFF2-40B4-BE49-F238E27FC236}">
              <a16:creationId xmlns:a16="http://schemas.microsoft.com/office/drawing/2014/main" id="{11AEDF61-4A39-4A11-AF89-11BF81E599F6}"/>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186" name="正方形/長方形 13">
          <a:extLst>
            <a:ext uri="{FF2B5EF4-FFF2-40B4-BE49-F238E27FC236}">
              <a16:creationId xmlns:a16="http://schemas.microsoft.com/office/drawing/2014/main" id="{0DD4C6F4-E3C1-4F88-A29F-D022B729D2D0}"/>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187" name="正方形/長方形 11">
          <a:extLst>
            <a:ext uri="{FF2B5EF4-FFF2-40B4-BE49-F238E27FC236}">
              <a16:creationId xmlns:a16="http://schemas.microsoft.com/office/drawing/2014/main" id="{B03290A9-F9F7-4EA2-BCEE-233E83CF4B9F}"/>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188" name="正方形/長方形 13">
          <a:extLst>
            <a:ext uri="{FF2B5EF4-FFF2-40B4-BE49-F238E27FC236}">
              <a16:creationId xmlns:a16="http://schemas.microsoft.com/office/drawing/2014/main" id="{A3F24727-2406-4718-85B2-D8E20B7A39FA}"/>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189" name="正方形/長方形 11">
          <a:extLst>
            <a:ext uri="{FF2B5EF4-FFF2-40B4-BE49-F238E27FC236}">
              <a16:creationId xmlns:a16="http://schemas.microsoft.com/office/drawing/2014/main" id="{91C62A8D-B662-4266-9391-B1C1ADDF56D1}"/>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190" name="正方形/長方形 13">
          <a:extLst>
            <a:ext uri="{FF2B5EF4-FFF2-40B4-BE49-F238E27FC236}">
              <a16:creationId xmlns:a16="http://schemas.microsoft.com/office/drawing/2014/main" id="{DE525B1B-8C58-46DE-90F5-6ED0238A635F}"/>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191" name="正方形/長方形 11">
          <a:extLst>
            <a:ext uri="{FF2B5EF4-FFF2-40B4-BE49-F238E27FC236}">
              <a16:creationId xmlns:a16="http://schemas.microsoft.com/office/drawing/2014/main" id="{2CF91466-E761-447C-AED6-53E1DD66C3F3}"/>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192" name="正方形/長方形 13">
          <a:extLst>
            <a:ext uri="{FF2B5EF4-FFF2-40B4-BE49-F238E27FC236}">
              <a16:creationId xmlns:a16="http://schemas.microsoft.com/office/drawing/2014/main" id="{704A8580-8189-4B64-92C1-C4481D6EC3B2}"/>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193" name="正方形/長方形 11">
          <a:extLst>
            <a:ext uri="{FF2B5EF4-FFF2-40B4-BE49-F238E27FC236}">
              <a16:creationId xmlns:a16="http://schemas.microsoft.com/office/drawing/2014/main" id="{CC838E0A-7341-410D-B6CD-9932541654CE}"/>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194" name="正方形/長方形 13">
          <a:extLst>
            <a:ext uri="{FF2B5EF4-FFF2-40B4-BE49-F238E27FC236}">
              <a16:creationId xmlns:a16="http://schemas.microsoft.com/office/drawing/2014/main" id="{4E0AB4BB-1081-4C4E-A957-25BD725A8FD5}"/>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195" name="正方形/長方形 11">
          <a:extLst>
            <a:ext uri="{FF2B5EF4-FFF2-40B4-BE49-F238E27FC236}">
              <a16:creationId xmlns:a16="http://schemas.microsoft.com/office/drawing/2014/main" id="{D406F7EA-5EE4-40DA-9F25-C11B588D9A0E}"/>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196" name="正方形/長方形 13">
          <a:extLst>
            <a:ext uri="{FF2B5EF4-FFF2-40B4-BE49-F238E27FC236}">
              <a16:creationId xmlns:a16="http://schemas.microsoft.com/office/drawing/2014/main" id="{1F67CAD8-0F9B-4753-9E40-5320877F1D06}"/>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197" name="正方形/長方形 11">
          <a:extLst>
            <a:ext uri="{FF2B5EF4-FFF2-40B4-BE49-F238E27FC236}">
              <a16:creationId xmlns:a16="http://schemas.microsoft.com/office/drawing/2014/main" id="{D90D8FD6-1AD3-409E-8D62-E625359375A3}"/>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198" name="正方形/長方形 13">
          <a:extLst>
            <a:ext uri="{FF2B5EF4-FFF2-40B4-BE49-F238E27FC236}">
              <a16:creationId xmlns:a16="http://schemas.microsoft.com/office/drawing/2014/main" id="{80EA3EB8-1021-4D9C-84AE-8C410DD69420}"/>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199" name="正方形/長方形 11">
          <a:extLst>
            <a:ext uri="{FF2B5EF4-FFF2-40B4-BE49-F238E27FC236}">
              <a16:creationId xmlns:a16="http://schemas.microsoft.com/office/drawing/2014/main" id="{4DD9F843-84D8-4AEA-AA1E-948B4B742AEF}"/>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200" name="正方形/長方形 13">
          <a:extLst>
            <a:ext uri="{FF2B5EF4-FFF2-40B4-BE49-F238E27FC236}">
              <a16:creationId xmlns:a16="http://schemas.microsoft.com/office/drawing/2014/main" id="{92E36282-2F5C-4259-AC26-0963EE5C6D47}"/>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201" name="正方形/長方形 11">
          <a:extLst>
            <a:ext uri="{FF2B5EF4-FFF2-40B4-BE49-F238E27FC236}">
              <a16:creationId xmlns:a16="http://schemas.microsoft.com/office/drawing/2014/main" id="{0A5D7966-C879-4764-A390-F9D1288627EC}"/>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202" name="正方形/長方形 13">
          <a:extLst>
            <a:ext uri="{FF2B5EF4-FFF2-40B4-BE49-F238E27FC236}">
              <a16:creationId xmlns:a16="http://schemas.microsoft.com/office/drawing/2014/main" id="{7034115F-BEE9-4D6F-8A07-4DA1724C0995}"/>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203" name="正方形/長方形 11">
          <a:extLst>
            <a:ext uri="{FF2B5EF4-FFF2-40B4-BE49-F238E27FC236}">
              <a16:creationId xmlns:a16="http://schemas.microsoft.com/office/drawing/2014/main" id="{FA823814-C3CC-4A87-A464-3AA0169E3BE6}"/>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204" name="正方形/長方形 13">
          <a:extLst>
            <a:ext uri="{FF2B5EF4-FFF2-40B4-BE49-F238E27FC236}">
              <a16:creationId xmlns:a16="http://schemas.microsoft.com/office/drawing/2014/main" id="{48B8CF17-D93B-44CD-A660-C170C4633969}"/>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205" name="正方形/長方形 11">
          <a:extLst>
            <a:ext uri="{FF2B5EF4-FFF2-40B4-BE49-F238E27FC236}">
              <a16:creationId xmlns:a16="http://schemas.microsoft.com/office/drawing/2014/main" id="{EFFDFB15-F597-42CC-9865-6FA596E5639F}"/>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206" name="正方形/長方形 13">
          <a:extLst>
            <a:ext uri="{FF2B5EF4-FFF2-40B4-BE49-F238E27FC236}">
              <a16:creationId xmlns:a16="http://schemas.microsoft.com/office/drawing/2014/main" id="{A09C1FC0-F79A-4E6D-906E-E2EA388E133B}"/>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207" name="正方形/長方形 11">
          <a:extLst>
            <a:ext uri="{FF2B5EF4-FFF2-40B4-BE49-F238E27FC236}">
              <a16:creationId xmlns:a16="http://schemas.microsoft.com/office/drawing/2014/main" id="{9C526885-64E5-4FD2-938A-8AB024BFD92F}"/>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208" name="正方形/長方形 13">
          <a:extLst>
            <a:ext uri="{FF2B5EF4-FFF2-40B4-BE49-F238E27FC236}">
              <a16:creationId xmlns:a16="http://schemas.microsoft.com/office/drawing/2014/main" id="{1EDCA887-1127-4FD1-9FCB-DA82D34F193A}"/>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209" name="正方形/長方形 11">
          <a:extLst>
            <a:ext uri="{FF2B5EF4-FFF2-40B4-BE49-F238E27FC236}">
              <a16:creationId xmlns:a16="http://schemas.microsoft.com/office/drawing/2014/main" id="{24A283CA-AB7D-42B7-BF76-11C746F20DCA}"/>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210" name="正方形/長方形 13">
          <a:extLst>
            <a:ext uri="{FF2B5EF4-FFF2-40B4-BE49-F238E27FC236}">
              <a16:creationId xmlns:a16="http://schemas.microsoft.com/office/drawing/2014/main" id="{569B89D5-81B4-4DE4-8771-5DF20BD5FA5B}"/>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211" name="正方形/長方形 11">
          <a:extLst>
            <a:ext uri="{FF2B5EF4-FFF2-40B4-BE49-F238E27FC236}">
              <a16:creationId xmlns:a16="http://schemas.microsoft.com/office/drawing/2014/main" id="{18D346F6-3737-47BA-8F32-17215191AD78}"/>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212" name="正方形/長方形 13">
          <a:extLst>
            <a:ext uri="{FF2B5EF4-FFF2-40B4-BE49-F238E27FC236}">
              <a16:creationId xmlns:a16="http://schemas.microsoft.com/office/drawing/2014/main" id="{4FCF0E77-3793-4CF9-93F6-D605EED1FE58}"/>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213" name="正方形/長方形 11">
          <a:extLst>
            <a:ext uri="{FF2B5EF4-FFF2-40B4-BE49-F238E27FC236}">
              <a16:creationId xmlns:a16="http://schemas.microsoft.com/office/drawing/2014/main" id="{C7F9DD45-58F5-4334-9DCE-98A229A9553D}"/>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214" name="正方形/長方形 13">
          <a:extLst>
            <a:ext uri="{FF2B5EF4-FFF2-40B4-BE49-F238E27FC236}">
              <a16:creationId xmlns:a16="http://schemas.microsoft.com/office/drawing/2014/main" id="{53ACB987-47CA-4E7A-90EC-B1630601AF5D}"/>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15" name="正方形/長方形 11">
          <a:extLst>
            <a:ext uri="{FF2B5EF4-FFF2-40B4-BE49-F238E27FC236}">
              <a16:creationId xmlns:a16="http://schemas.microsoft.com/office/drawing/2014/main" id="{64915171-D6CE-472B-9EFA-607C54065B53}"/>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16" name="正方形/長方形 13">
          <a:extLst>
            <a:ext uri="{FF2B5EF4-FFF2-40B4-BE49-F238E27FC236}">
              <a16:creationId xmlns:a16="http://schemas.microsoft.com/office/drawing/2014/main" id="{52814CBA-D5FF-4909-BF88-766F1280FAC7}"/>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217" name="正方形/長方形 11">
          <a:extLst>
            <a:ext uri="{FF2B5EF4-FFF2-40B4-BE49-F238E27FC236}">
              <a16:creationId xmlns:a16="http://schemas.microsoft.com/office/drawing/2014/main" id="{E520470E-FEFD-4137-BA87-04B179290199}"/>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218" name="正方形/長方形 13">
          <a:extLst>
            <a:ext uri="{FF2B5EF4-FFF2-40B4-BE49-F238E27FC236}">
              <a16:creationId xmlns:a16="http://schemas.microsoft.com/office/drawing/2014/main" id="{557D2F79-E906-48C8-B1C7-8B322380B9D2}"/>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50</xdr:row>
      <xdr:rowOff>9525</xdr:rowOff>
    </xdr:from>
    <xdr:to>
      <xdr:col>19</xdr:col>
      <xdr:colOff>47625</xdr:colOff>
      <xdr:row>51</xdr:row>
      <xdr:rowOff>0</xdr:rowOff>
    </xdr:to>
    <xdr:sp macro="" textlink="">
      <xdr:nvSpPr>
        <xdr:cNvPr id="3219" name="正方形/長方形 11">
          <a:extLst>
            <a:ext uri="{FF2B5EF4-FFF2-40B4-BE49-F238E27FC236}">
              <a16:creationId xmlns:a16="http://schemas.microsoft.com/office/drawing/2014/main" id="{836B5231-5513-42AD-8827-341A3007C967}"/>
            </a:ext>
          </a:extLst>
        </xdr:cNvPr>
        <xdr:cNvSpPr>
          <a:spLocks noChangeArrowheads="1"/>
        </xdr:cNvSpPr>
      </xdr:nvSpPr>
      <xdr:spPr bwMode="auto">
        <a:xfrm>
          <a:off x="2228850" y="8429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50</xdr:row>
      <xdr:rowOff>9525</xdr:rowOff>
    </xdr:from>
    <xdr:to>
      <xdr:col>58</xdr:col>
      <xdr:colOff>9525</xdr:colOff>
      <xdr:row>51</xdr:row>
      <xdr:rowOff>0</xdr:rowOff>
    </xdr:to>
    <xdr:sp macro="" textlink="">
      <xdr:nvSpPr>
        <xdr:cNvPr id="3220" name="正方形/長方形 13">
          <a:extLst>
            <a:ext uri="{FF2B5EF4-FFF2-40B4-BE49-F238E27FC236}">
              <a16:creationId xmlns:a16="http://schemas.microsoft.com/office/drawing/2014/main" id="{4DF792D3-F270-4866-89F9-7E7694A7A10E}"/>
            </a:ext>
          </a:extLst>
        </xdr:cNvPr>
        <xdr:cNvSpPr>
          <a:spLocks noChangeArrowheads="1"/>
        </xdr:cNvSpPr>
      </xdr:nvSpPr>
      <xdr:spPr bwMode="auto">
        <a:xfrm>
          <a:off x="7029450" y="8429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21" name="正方形/長方形 11">
          <a:extLst>
            <a:ext uri="{FF2B5EF4-FFF2-40B4-BE49-F238E27FC236}">
              <a16:creationId xmlns:a16="http://schemas.microsoft.com/office/drawing/2014/main" id="{28BBE45E-2912-4120-96A5-6EB376E6F722}"/>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22" name="正方形/長方形 13">
          <a:extLst>
            <a:ext uri="{FF2B5EF4-FFF2-40B4-BE49-F238E27FC236}">
              <a16:creationId xmlns:a16="http://schemas.microsoft.com/office/drawing/2014/main" id="{02EFA438-43B0-417D-BBC3-BA052D4A0D4D}"/>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23" name="正方形/長方形 11">
          <a:extLst>
            <a:ext uri="{FF2B5EF4-FFF2-40B4-BE49-F238E27FC236}">
              <a16:creationId xmlns:a16="http://schemas.microsoft.com/office/drawing/2014/main" id="{C67E7747-AF45-4051-865D-F812253A59A8}"/>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24" name="正方形/長方形 13">
          <a:extLst>
            <a:ext uri="{FF2B5EF4-FFF2-40B4-BE49-F238E27FC236}">
              <a16:creationId xmlns:a16="http://schemas.microsoft.com/office/drawing/2014/main" id="{7BCF3A9E-C546-4A45-A234-3C4121FFE238}"/>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25" name="正方形/長方形 11">
          <a:extLst>
            <a:ext uri="{FF2B5EF4-FFF2-40B4-BE49-F238E27FC236}">
              <a16:creationId xmlns:a16="http://schemas.microsoft.com/office/drawing/2014/main" id="{47A77493-2FB1-411F-991F-A392AB33D6C3}"/>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26" name="正方形/長方形 13">
          <a:extLst>
            <a:ext uri="{FF2B5EF4-FFF2-40B4-BE49-F238E27FC236}">
              <a16:creationId xmlns:a16="http://schemas.microsoft.com/office/drawing/2014/main" id="{B3CD394C-C381-4DBC-B464-C933F4D9692B}"/>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27" name="正方形/長方形 11">
          <a:extLst>
            <a:ext uri="{FF2B5EF4-FFF2-40B4-BE49-F238E27FC236}">
              <a16:creationId xmlns:a16="http://schemas.microsoft.com/office/drawing/2014/main" id="{9D6E7970-469D-4302-BDF4-B5CA4193C087}"/>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28" name="正方形/長方形 13">
          <a:extLst>
            <a:ext uri="{FF2B5EF4-FFF2-40B4-BE49-F238E27FC236}">
              <a16:creationId xmlns:a16="http://schemas.microsoft.com/office/drawing/2014/main" id="{9244BB55-AA5F-4A82-8CC7-34008C923E63}"/>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29" name="正方形/長方形 11">
          <a:extLst>
            <a:ext uri="{FF2B5EF4-FFF2-40B4-BE49-F238E27FC236}">
              <a16:creationId xmlns:a16="http://schemas.microsoft.com/office/drawing/2014/main" id="{32280D55-D223-424A-A767-C670E6BFFE36}"/>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30" name="正方形/長方形 13">
          <a:extLst>
            <a:ext uri="{FF2B5EF4-FFF2-40B4-BE49-F238E27FC236}">
              <a16:creationId xmlns:a16="http://schemas.microsoft.com/office/drawing/2014/main" id="{0B846B4B-97B6-4BC0-8597-136149683F42}"/>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31" name="正方形/長方形 11">
          <a:extLst>
            <a:ext uri="{FF2B5EF4-FFF2-40B4-BE49-F238E27FC236}">
              <a16:creationId xmlns:a16="http://schemas.microsoft.com/office/drawing/2014/main" id="{2BFC720E-65C9-44FD-8BC3-57BF86E91573}"/>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32" name="正方形/長方形 13">
          <a:extLst>
            <a:ext uri="{FF2B5EF4-FFF2-40B4-BE49-F238E27FC236}">
              <a16:creationId xmlns:a16="http://schemas.microsoft.com/office/drawing/2014/main" id="{045689FD-E1C9-4F90-AE94-1620C02FB3B5}"/>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33" name="正方形/長方形 11">
          <a:extLst>
            <a:ext uri="{FF2B5EF4-FFF2-40B4-BE49-F238E27FC236}">
              <a16:creationId xmlns:a16="http://schemas.microsoft.com/office/drawing/2014/main" id="{35377602-A18F-4768-9A9B-260BFAEB73C7}"/>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34" name="正方形/長方形 13">
          <a:extLst>
            <a:ext uri="{FF2B5EF4-FFF2-40B4-BE49-F238E27FC236}">
              <a16:creationId xmlns:a16="http://schemas.microsoft.com/office/drawing/2014/main" id="{D099D405-1322-418C-A3E2-BEE8F7842D9D}"/>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35" name="正方形/長方形 11">
          <a:extLst>
            <a:ext uri="{FF2B5EF4-FFF2-40B4-BE49-F238E27FC236}">
              <a16:creationId xmlns:a16="http://schemas.microsoft.com/office/drawing/2014/main" id="{92ED549E-46B1-40D8-ABAF-08D659468C07}"/>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36" name="正方形/長方形 13">
          <a:extLst>
            <a:ext uri="{FF2B5EF4-FFF2-40B4-BE49-F238E27FC236}">
              <a16:creationId xmlns:a16="http://schemas.microsoft.com/office/drawing/2014/main" id="{AC0A3AB5-FAFF-40D2-8422-3D66A95E07C6}"/>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37" name="正方形/長方形 11">
          <a:extLst>
            <a:ext uri="{FF2B5EF4-FFF2-40B4-BE49-F238E27FC236}">
              <a16:creationId xmlns:a16="http://schemas.microsoft.com/office/drawing/2014/main" id="{15069B27-DF10-4932-A4AB-FF9C2B0DD007}"/>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38" name="正方形/長方形 13">
          <a:extLst>
            <a:ext uri="{FF2B5EF4-FFF2-40B4-BE49-F238E27FC236}">
              <a16:creationId xmlns:a16="http://schemas.microsoft.com/office/drawing/2014/main" id="{0BB8A722-268F-4722-A7DB-68ECB80613B3}"/>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39" name="正方形/長方形 11">
          <a:extLst>
            <a:ext uri="{FF2B5EF4-FFF2-40B4-BE49-F238E27FC236}">
              <a16:creationId xmlns:a16="http://schemas.microsoft.com/office/drawing/2014/main" id="{207A4DEC-3DF7-42C0-A3F5-C636201AD44B}"/>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40" name="正方形/長方形 13">
          <a:extLst>
            <a:ext uri="{FF2B5EF4-FFF2-40B4-BE49-F238E27FC236}">
              <a16:creationId xmlns:a16="http://schemas.microsoft.com/office/drawing/2014/main" id="{D4FA2833-4423-4C83-860B-2B25226B00DB}"/>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41" name="正方形/長方形 11">
          <a:extLst>
            <a:ext uri="{FF2B5EF4-FFF2-40B4-BE49-F238E27FC236}">
              <a16:creationId xmlns:a16="http://schemas.microsoft.com/office/drawing/2014/main" id="{05E37FF1-5DD5-4E28-A0FE-708FDF2A7928}"/>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42" name="正方形/長方形 13">
          <a:extLst>
            <a:ext uri="{FF2B5EF4-FFF2-40B4-BE49-F238E27FC236}">
              <a16:creationId xmlns:a16="http://schemas.microsoft.com/office/drawing/2014/main" id="{6C7E3E34-7E2C-4A14-833E-BC6E32D1CCFC}"/>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43" name="正方形/長方形 11">
          <a:extLst>
            <a:ext uri="{FF2B5EF4-FFF2-40B4-BE49-F238E27FC236}">
              <a16:creationId xmlns:a16="http://schemas.microsoft.com/office/drawing/2014/main" id="{D4DBB910-232D-4DA2-8C01-4A55B90A817A}"/>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44" name="正方形/長方形 13">
          <a:extLst>
            <a:ext uri="{FF2B5EF4-FFF2-40B4-BE49-F238E27FC236}">
              <a16:creationId xmlns:a16="http://schemas.microsoft.com/office/drawing/2014/main" id="{CBD3E1B5-C5F0-441A-B30F-C051658C80B8}"/>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45" name="正方形/長方形 11">
          <a:extLst>
            <a:ext uri="{FF2B5EF4-FFF2-40B4-BE49-F238E27FC236}">
              <a16:creationId xmlns:a16="http://schemas.microsoft.com/office/drawing/2014/main" id="{06D3BC87-7D83-48A7-85D3-902FB661F9C7}"/>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46" name="正方形/長方形 13">
          <a:extLst>
            <a:ext uri="{FF2B5EF4-FFF2-40B4-BE49-F238E27FC236}">
              <a16:creationId xmlns:a16="http://schemas.microsoft.com/office/drawing/2014/main" id="{44794421-DA4F-4623-A95C-0C674D8701AD}"/>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47" name="正方形/長方形 11">
          <a:extLst>
            <a:ext uri="{FF2B5EF4-FFF2-40B4-BE49-F238E27FC236}">
              <a16:creationId xmlns:a16="http://schemas.microsoft.com/office/drawing/2014/main" id="{4B7370F8-4777-4E01-B546-C497411F452A}"/>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48" name="正方形/長方形 13">
          <a:extLst>
            <a:ext uri="{FF2B5EF4-FFF2-40B4-BE49-F238E27FC236}">
              <a16:creationId xmlns:a16="http://schemas.microsoft.com/office/drawing/2014/main" id="{E79833DE-E23F-40B6-BD7F-3F02C1890D74}"/>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49" name="正方形/長方形 11">
          <a:extLst>
            <a:ext uri="{FF2B5EF4-FFF2-40B4-BE49-F238E27FC236}">
              <a16:creationId xmlns:a16="http://schemas.microsoft.com/office/drawing/2014/main" id="{C755EFDF-244D-4BE6-9822-F6F3A1711DE7}"/>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50" name="正方形/長方形 13">
          <a:extLst>
            <a:ext uri="{FF2B5EF4-FFF2-40B4-BE49-F238E27FC236}">
              <a16:creationId xmlns:a16="http://schemas.microsoft.com/office/drawing/2014/main" id="{D6F6FB75-06D6-4E2F-8DAE-3ED9460F90FE}"/>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51" name="正方形/長方形 11">
          <a:extLst>
            <a:ext uri="{FF2B5EF4-FFF2-40B4-BE49-F238E27FC236}">
              <a16:creationId xmlns:a16="http://schemas.microsoft.com/office/drawing/2014/main" id="{3F2B9A67-0A0C-4F82-B8AF-DF55728C2520}"/>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52" name="正方形/長方形 13">
          <a:extLst>
            <a:ext uri="{FF2B5EF4-FFF2-40B4-BE49-F238E27FC236}">
              <a16:creationId xmlns:a16="http://schemas.microsoft.com/office/drawing/2014/main" id="{40927184-9719-4BB7-97A3-CCC206776A24}"/>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53" name="正方形/長方形 11">
          <a:extLst>
            <a:ext uri="{FF2B5EF4-FFF2-40B4-BE49-F238E27FC236}">
              <a16:creationId xmlns:a16="http://schemas.microsoft.com/office/drawing/2014/main" id="{AB2E4261-E9BA-4492-A5DA-BE83FDA869EC}"/>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54" name="正方形/長方形 13">
          <a:extLst>
            <a:ext uri="{FF2B5EF4-FFF2-40B4-BE49-F238E27FC236}">
              <a16:creationId xmlns:a16="http://schemas.microsoft.com/office/drawing/2014/main" id="{BF5FE895-0B81-441C-8025-76F0DC2EA738}"/>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55" name="正方形/長方形 11">
          <a:extLst>
            <a:ext uri="{FF2B5EF4-FFF2-40B4-BE49-F238E27FC236}">
              <a16:creationId xmlns:a16="http://schemas.microsoft.com/office/drawing/2014/main" id="{17245CB7-85C5-43AF-B3F3-09F99D069D32}"/>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56" name="正方形/長方形 13">
          <a:extLst>
            <a:ext uri="{FF2B5EF4-FFF2-40B4-BE49-F238E27FC236}">
              <a16:creationId xmlns:a16="http://schemas.microsoft.com/office/drawing/2014/main" id="{39742FC0-FBDC-477F-ACB5-47C21A8F8648}"/>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57" name="正方形/長方形 11">
          <a:extLst>
            <a:ext uri="{FF2B5EF4-FFF2-40B4-BE49-F238E27FC236}">
              <a16:creationId xmlns:a16="http://schemas.microsoft.com/office/drawing/2014/main" id="{28D3D960-4025-437E-8465-19FE35279FF0}"/>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58" name="正方形/長方形 13">
          <a:extLst>
            <a:ext uri="{FF2B5EF4-FFF2-40B4-BE49-F238E27FC236}">
              <a16:creationId xmlns:a16="http://schemas.microsoft.com/office/drawing/2014/main" id="{07AABD5A-9EC1-42EC-B1D8-350362E886EA}"/>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59" name="正方形/長方形 11">
          <a:extLst>
            <a:ext uri="{FF2B5EF4-FFF2-40B4-BE49-F238E27FC236}">
              <a16:creationId xmlns:a16="http://schemas.microsoft.com/office/drawing/2014/main" id="{001D5F88-A9D5-4560-8F7C-BE7CB8B5D4AC}"/>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60" name="正方形/長方形 13">
          <a:extLst>
            <a:ext uri="{FF2B5EF4-FFF2-40B4-BE49-F238E27FC236}">
              <a16:creationId xmlns:a16="http://schemas.microsoft.com/office/drawing/2014/main" id="{91DDE5A3-A753-41E0-807E-47EA3B4AE9B0}"/>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61" name="正方形/長方形 11">
          <a:extLst>
            <a:ext uri="{FF2B5EF4-FFF2-40B4-BE49-F238E27FC236}">
              <a16:creationId xmlns:a16="http://schemas.microsoft.com/office/drawing/2014/main" id="{A674C73F-9D63-4876-8C29-BE954626854B}"/>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62" name="正方形/長方形 13">
          <a:extLst>
            <a:ext uri="{FF2B5EF4-FFF2-40B4-BE49-F238E27FC236}">
              <a16:creationId xmlns:a16="http://schemas.microsoft.com/office/drawing/2014/main" id="{0A5B55F5-7833-4ECC-83B3-6865A5910009}"/>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52</xdr:row>
      <xdr:rowOff>9525</xdr:rowOff>
    </xdr:from>
    <xdr:to>
      <xdr:col>19</xdr:col>
      <xdr:colOff>47625</xdr:colOff>
      <xdr:row>53</xdr:row>
      <xdr:rowOff>0</xdr:rowOff>
    </xdr:to>
    <xdr:sp macro="" textlink="">
      <xdr:nvSpPr>
        <xdr:cNvPr id="3263" name="正方形/長方形 11">
          <a:extLst>
            <a:ext uri="{FF2B5EF4-FFF2-40B4-BE49-F238E27FC236}">
              <a16:creationId xmlns:a16="http://schemas.microsoft.com/office/drawing/2014/main" id="{CAD605DE-2136-481E-88F8-916E35B080B8}"/>
            </a:ext>
          </a:extLst>
        </xdr:cNvPr>
        <xdr:cNvSpPr>
          <a:spLocks noChangeArrowheads="1"/>
        </xdr:cNvSpPr>
      </xdr:nvSpPr>
      <xdr:spPr bwMode="auto">
        <a:xfrm>
          <a:off x="2228850" y="8810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52</xdr:row>
      <xdr:rowOff>9525</xdr:rowOff>
    </xdr:from>
    <xdr:to>
      <xdr:col>58</xdr:col>
      <xdr:colOff>9525</xdr:colOff>
      <xdr:row>53</xdr:row>
      <xdr:rowOff>0</xdr:rowOff>
    </xdr:to>
    <xdr:sp macro="" textlink="">
      <xdr:nvSpPr>
        <xdr:cNvPr id="3264" name="正方形/長方形 13">
          <a:extLst>
            <a:ext uri="{FF2B5EF4-FFF2-40B4-BE49-F238E27FC236}">
              <a16:creationId xmlns:a16="http://schemas.microsoft.com/office/drawing/2014/main" id="{F494A992-4425-4648-8800-E1D0683D036A}"/>
            </a:ext>
          </a:extLst>
        </xdr:cNvPr>
        <xdr:cNvSpPr>
          <a:spLocks noChangeArrowheads="1"/>
        </xdr:cNvSpPr>
      </xdr:nvSpPr>
      <xdr:spPr bwMode="auto">
        <a:xfrm>
          <a:off x="7029450" y="8810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65" name="正方形/長方形 11">
          <a:extLst>
            <a:ext uri="{FF2B5EF4-FFF2-40B4-BE49-F238E27FC236}">
              <a16:creationId xmlns:a16="http://schemas.microsoft.com/office/drawing/2014/main" id="{82BC17A1-6533-441A-87C6-359F83A10BD6}"/>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66" name="正方形/長方形 13">
          <a:extLst>
            <a:ext uri="{FF2B5EF4-FFF2-40B4-BE49-F238E27FC236}">
              <a16:creationId xmlns:a16="http://schemas.microsoft.com/office/drawing/2014/main" id="{0487DA94-FA16-4E4F-8F47-0807C1E46326}"/>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67" name="正方形/長方形 11">
          <a:extLst>
            <a:ext uri="{FF2B5EF4-FFF2-40B4-BE49-F238E27FC236}">
              <a16:creationId xmlns:a16="http://schemas.microsoft.com/office/drawing/2014/main" id="{24D0469C-FF0F-486C-96A6-0D32A510A674}"/>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68" name="正方形/長方形 13">
          <a:extLst>
            <a:ext uri="{FF2B5EF4-FFF2-40B4-BE49-F238E27FC236}">
              <a16:creationId xmlns:a16="http://schemas.microsoft.com/office/drawing/2014/main" id="{9E8904D3-651B-4DBB-93D8-133120D820DE}"/>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69" name="正方形/長方形 11">
          <a:extLst>
            <a:ext uri="{FF2B5EF4-FFF2-40B4-BE49-F238E27FC236}">
              <a16:creationId xmlns:a16="http://schemas.microsoft.com/office/drawing/2014/main" id="{E8EB4CE8-445D-4DAB-A3CE-A2A5C3408A22}"/>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70" name="正方形/長方形 13">
          <a:extLst>
            <a:ext uri="{FF2B5EF4-FFF2-40B4-BE49-F238E27FC236}">
              <a16:creationId xmlns:a16="http://schemas.microsoft.com/office/drawing/2014/main" id="{BB3E1C6D-A7CE-49C7-A29C-C6430266CCB8}"/>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71" name="正方形/長方形 11">
          <a:extLst>
            <a:ext uri="{FF2B5EF4-FFF2-40B4-BE49-F238E27FC236}">
              <a16:creationId xmlns:a16="http://schemas.microsoft.com/office/drawing/2014/main" id="{A6A36DA6-4DEB-41AD-B101-A190D601969B}"/>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72" name="正方形/長方形 13">
          <a:extLst>
            <a:ext uri="{FF2B5EF4-FFF2-40B4-BE49-F238E27FC236}">
              <a16:creationId xmlns:a16="http://schemas.microsoft.com/office/drawing/2014/main" id="{637A2B76-831F-44E6-A1F4-865BDE628118}"/>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73" name="正方形/長方形 11">
          <a:extLst>
            <a:ext uri="{FF2B5EF4-FFF2-40B4-BE49-F238E27FC236}">
              <a16:creationId xmlns:a16="http://schemas.microsoft.com/office/drawing/2014/main" id="{9B4F9736-9880-4F48-B514-55D6D0E4338D}"/>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74" name="正方形/長方形 13">
          <a:extLst>
            <a:ext uri="{FF2B5EF4-FFF2-40B4-BE49-F238E27FC236}">
              <a16:creationId xmlns:a16="http://schemas.microsoft.com/office/drawing/2014/main" id="{30D6D928-322C-4FF2-94CD-8549508B79EC}"/>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75" name="正方形/長方形 11">
          <a:extLst>
            <a:ext uri="{FF2B5EF4-FFF2-40B4-BE49-F238E27FC236}">
              <a16:creationId xmlns:a16="http://schemas.microsoft.com/office/drawing/2014/main" id="{6845F845-3E3E-49A2-9E30-77A8182EB6E5}"/>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76" name="正方形/長方形 13">
          <a:extLst>
            <a:ext uri="{FF2B5EF4-FFF2-40B4-BE49-F238E27FC236}">
              <a16:creationId xmlns:a16="http://schemas.microsoft.com/office/drawing/2014/main" id="{924ADA0C-0E37-42AE-A311-E9D34AEBAB97}"/>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77" name="正方形/長方形 11">
          <a:extLst>
            <a:ext uri="{FF2B5EF4-FFF2-40B4-BE49-F238E27FC236}">
              <a16:creationId xmlns:a16="http://schemas.microsoft.com/office/drawing/2014/main" id="{A7C3F2B1-4528-4F95-ACDB-D9E6BA93CA50}"/>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78" name="正方形/長方形 13">
          <a:extLst>
            <a:ext uri="{FF2B5EF4-FFF2-40B4-BE49-F238E27FC236}">
              <a16:creationId xmlns:a16="http://schemas.microsoft.com/office/drawing/2014/main" id="{5E43457F-0932-4661-9052-B780A4C5BB4A}"/>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79" name="正方形/長方形 11">
          <a:extLst>
            <a:ext uri="{FF2B5EF4-FFF2-40B4-BE49-F238E27FC236}">
              <a16:creationId xmlns:a16="http://schemas.microsoft.com/office/drawing/2014/main" id="{A98C60CF-7FFC-4C55-8739-8616AB275147}"/>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80" name="正方形/長方形 13">
          <a:extLst>
            <a:ext uri="{FF2B5EF4-FFF2-40B4-BE49-F238E27FC236}">
              <a16:creationId xmlns:a16="http://schemas.microsoft.com/office/drawing/2014/main" id="{243C9AE8-3052-499B-B9AE-CBA371C369D5}"/>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81" name="正方形/長方形 11">
          <a:extLst>
            <a:ext uri="{FF2B5EF4-FFF2-40B4-BE49-F238E27FC236}">
              <a16:creationId xmlns:a16="http://schemas.microsoft.com/office/drawing/2014/main" id="{CD969ECE-5EBE-46A9-9754-18D6B654DC31}"/>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82" name="正方形/長方形 13">
          <a:extLst>
            <a:ext uri="{FF2B5EF4-FFF2-40B4-BE49-F238E27FC236}">
              <a16:creationId xmlns:a16="http://schemas.microsoft.com/office/drawing/2014/main" id="{88AFB4AA-DCD6-4314-82CF-1DF0CDE2A987}"/>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83" name="正方形/長方形 11">
          <a:extLst>
            <a:ext uri="{FF2B5EF4-FFF2-40B4-BE49-F238E27FC236}">
              <a16:creationId xmlns:a16="http://schemas.microsoft.com/office/drawing/2014/main" id="{3AADF247-0EA2-43E5-BA13-0515BFC4479F}"/>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84" name="正方形/長方形 13">
          <a:extLst>
            <a:ext uri="{FF2B5EF4-FFF2-40B4-BE49-F238E27FC236}">
              <a16:creationId xmlns:a16="http://schemas.microsoft.com/office/drawing/2014/main" id="{8FE0997B-7E9B-4ECD-8420-4D1A262CAE73}"/>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85" name="正方形/長方形 11">
          <a:extLst>
            <a:ext uri="{FF2B5EF4-FFF2-40B4-BE49-F238E27FC236}">
              <a16:creationId xmlns:a16="http://schemas.microsoft.com/office/drawing/2014/main" id="{7504232D-E056-42BE-983D-A90F044D23F7}"/>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86" name="正方形/長方形 13">
          <a:extLst>
            <a:ext uri="{FF2B5EF4-FFF2-40B4-BE49-F238E27FC236}">
              <a16:creationId xmlns:a16="http://schemas.microsoft.com/office/drawing/2014/main" id="{891412E6-BE3E-4B16-B9C9-E593A0E1BCD7}"/>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87" name="正方形/長方形 11">
          <a:extLst>
            <a:ext uri="{FF2B5EF4-FFF2-40B4-BE49-F238E27FC236}">
              <a16:creationId xmlns:a16="http://schemas.microsoft.com/office/drawing/2014/main" id="{4ED9BD14-70E9-4261-92DF-54CC8E3A6BF6}"/>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88" name="正方形/長方形 13">
          <a:extLst>
            <a:ext uri="{FF2B5EF4-FFF2-40B4-BE49-F238E27FC236}">
              <a16:creationId xmlns:a16="http://schemas.microsoft.com/office/drawing/2014/main" id="{172E82E0-6098-41D7-A50C-9C1BE654415C}"/>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89" name="正方形/長方形 11">
          <a:extLst>
            <a:ext uri="{FF2B5EF4-FFF2-40B4-BE49-F238E27FC236}">
              <a16:creationId xmlns:a16="http://schemas.microsoft.com/office/drawing/2014/main" id="{97B3AAA4-23C0-4DC1-A045-47DD9F919733}"/>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90" name="正方形/長方形 13">
          <a:extLst>
            <a:ext uri="{FF2B5EF4-FFF2-40B4-BE49-F238E27FC236}">
              <a16:creationId xmlns:a16="http://schemas.microsoft.com/office/drawing/2014/main" id="{2CD6AE3D-50D7-4155-9B13-FED70E0CD0EC}"/>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91" name="正方形/長方形 11">
          <a:extLst>
            <a:ext uri="{FF2B5EF4-FFF2-40B4-BE49-F238E27FC236}">
              <a16:creationId xmlns:a16="http://schemas.microsoft.com/office/drawing/2014/main" id="{DFD76ADA-F218-4D0B-8A19-7B055EBD4B69}"/>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92" name="正方形/長方形 13">
          <a:extLst>
            <a:ext uri="{FF2B5EF4-FFF2-40B4-BE49-F238E27FC236}">
              <a16:creationId xmlns:a16="http://schemas.microsoft.com/office/drawing/2014/main" id="{E12EF7AC-DD9F-4659-9A1F-A283F40CC5BE}"/>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93" name="正方形/長方形 11">
          <a:extLst>
            <a:ext uri="{FF2B5EF4-FFF2-40B4-BE49-F238E27FC236}">
              <a16:creationId xmlns:a16="http://schemas.microsoft.com/office/drawing/2014/main" id="{6058922A-F91A-4540-AA0D-60A61F04F0EF}"/>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94" name="正方形/長方形 13">
          <a:extLst>
            <a:ext uri="{FF2B5EF4-FFF2-40B4-BE49-F238E27FC236}">
              <a16:creationId xmlns:a16="http://schemas.microsoft.com/office/drawing/2014/main" id="{F14CE401-7938-4AB8-9226-2B2C75D6CFA8}"/>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95" name="正方形/長方形 11">
          <a:extLst>
            <a:ext uri="{FF2B5EF4-FFF2-40B4-BE49-F238E27FC236}">
              <a16:creationId xmlns:a16="http://schemas.microsoft.com/office/drawing/2014/main" id="{129BF749-D3AB-4868-A634-405974424E5E}"/>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96" name="正方形/長方形 13">
          <a:extLst>
            <a:ext uri="{FF2B5EF4-FFF2-40B4-BE49-F238E27FC236}">
              <a16:creationId xmlns:a16="http://schemas.microsoft.com/office/drawing/2014/main" id="{582E101F-FBA1-472E-8457-0E326F053542}"/>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97" name="正方形/長方形 11">
          <a:extLst>
            <a:ext uri="{FF2B5EF4-FFF2-40B4-BE49-F238E27FC236}">
              <a16:creationId xmlns:a16="http://schemas.microsoft.com/office/drawing/2014/main" id="{A7307075-4F93-4E15-8D9F-D4B281807087}"/>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298" name="正方形/長方形 13">
          <a:extLst>
            <a:ext uri="{FF2B5EF4-FFF2-40B4-BE49-F238E27FC236}">
              <a16:creationId xmlns:a16="http://schemas.microsoft.com/office/drawing/2014/main" id="{2E2A4F4A-09F6-46E9-87F7-2CA79FCF9C30}"/>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299" name="正方形/長方形 11">
          <a:extLst>
            <a:ext uri="{FF2B5EF4-FFF2-40B4-BE49-F238E27FC236}">
              <a16:creationId xmlns:a16="http://schemas.microsoft.com/office/drawing/2014/main" id="{32CD3981-E5EC-4D40-9736-470C5DE9CC04}"/>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300" name="正方形/長方形 13">
          <a:extLst>
            <a:ext uri="{FF2B5EF4-FFF2-40B4-BE49-F238E27FC236}">
              <a16:creationId xmlns:a16="http://schemas.microsoft.com/office/drawing/2014/main" id="{871E606E-44EB-4471-8BF6-F8BE4B9AE739}"/>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301" name="正方形/長方形 11">
          <a:extLst>
            <a:ext uri="{FF2B5EF4-FFF2-40B4-BE49-F238E27FC236}">
              <a16:creationId xmlns:a16="http://schemas.microsoft.com/office/drawing/2014/main" id="{A5354221-5DCC-43D4-A017-83AAA27E380B}"/>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302" name="正方形/長方形 13">
          <a:extLst>
            <a:ext uri="{FF2B5EF4-FFF2-40B4-BE49-F238E27FC236}">
              <a16:creationId xmlns:a16="http://schemas.microsoft.com/office/drawing/2014/main" id="{41B1B463-34D2-44E8-95F1-AF9855931C4B}"/>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303" name="正方形/長方形 11">
          <a:extLst>
            <a:ext uri="{FF2B5EF4-FFF2-40B4-BE49-F238E27FC236}">
              <a16:creationId xmlns:a16="http://schemas.microsoft.com/office/drawing/2014/main" id="{05ACFECD-6767-4A51-9E5E-A5185CB8B07F}"/>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304" name="正方形/長方形 13">
          <a:extLst>
            <a:ext uri="{FF2B5EF4-FFF2-40B4-BE49-F238E27FC236}">
              <a16:creationId xmlns:a16="http://schemas.microsoft.com/office/drawing/2014/main" id="{EBAEF78E-8B3E-454E-84BE-ED8F8E5209CF}"/>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305" name="正方形/長方形 11">
          <a:extLst>
            <a:ext uri="{FF2B5EF4-FFF2-40B4-BE49-F238E27FC236}">
              <a16:creationId xmlns:a16="http://schemas.microsoft.com/office/drawing/2014/main" id="{DD3E16C3-A581-4666-936D-99A8DF23187B}"/>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306" name="正方形/長方形 13">
          <a:extLst>
            <a:ext uri="{FF2B5EF4-FFF2-40B4-BE49-F238E27FC236}">
              <a16:creationId xmlns:a16="http://schemas.microsoft.com/office/drawing/2014/main" id="{0311AA9B-2BA0-43F4-BF6A-EBC3105DE08B}"/>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307" name="正方形/長方形 11">
          <a:extLst>
            <a:ext uri="{FF2B5EF4-FFF2-40B4-BE49-F238E27FC236}">
              <a16:creationId xmlns:a16="http://schemas.microsoft.com/office/drawing/2014/main" id="{15C41369-BC3A-4431-AE94-43EA15C66A31}"/>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308" name="正方形/長方形 13">
          <a:extLst>
            <a:ext uri="{FF2B5EF4-FFF2-40B4-BE49-F238E27FC236}">
              <a16:creationId xmlns:a16="http://schemas.microsoft.com/office/drawing/2014/main" id="{21D718AD-8DAB-4809-9E77-D876781EEC4C}"/>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309" name="正方形/長方形 11">
          <a:extLst>
            <a:ext uri="{FF2B5EF4-FFF2-40B4-BE49-F238E27FC236}">
              <a16:creationId xmlns:a16="http://schemas.microsoft.com/office/drawing/2014/main" id="{D9599542-75A3-4F02-93EF-56EB0E08DA32}"/>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310" name="正方形/長方形 13">
          <a:extLst>
            <a:ext uri="{FF2B5EF4-FFF2-40B4-BE49-F238E27FC236}">
              <a16:creationId xmlns:a16="http://schemas.microsoft.com/office/drawing/2014/main" id="{C3527352-C972-4533-9D36-7FEE202B0F2F}"/>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56</xdr:row>
      <xdr:rowOff>9525</xdr:rowOff>
    </xdr:from>
    <xdr:to>
      <xdr:col>19</xdr:col>
      <xdr:colOff>47625</xdr:colOff>
      <xdr:row>57</xdr:row>
      <xdr:rowOff>0</xdr:rowOff>
    </xdr:to>
    <xdr:sp macro="" textlink="">
      <xdr:nvSpPr>
        <xdr:cNvPr id="3311" name="正方形/長方形 11">
          <a:extLst>
            <a:ext uri="{FF2B5EF4-FFF2-40B4-BE49-F238E27FC236}">
              <a16:creationId xmlns:a16="http://schemas.microsoft.com/office/drawing/2014/main" id="{BB85CCA2-96CC-4D9A-8C03-FCE28F5E4D55}"/>
            </a:ext>
          </a:extLst>
        </xdr:cNvPr>
        <xdr:cNvSpPr>
          <a:spLocks noChangeArrowheads="1"/>
        </xdr:cNvSpPr>
      </xdr:nvSpPr>
      <xdr:spPr bwMode="auto">
        <a:xfrm>
          <a:off x="2228850" y="9572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56</xdr:row>
      <xdr:rowOff>9525</xdr:rowOff>
    </xdr:from>
    <xdr:to>
      <xdr:col>58</xdr:col>
      <xdr:colOff>9525</xdr:colOff>
      <xdr:row>57</xdr:row>
      <xdr:rowOff>0</xdr:rowOff>
    </xdr:to>
    <xdr:sp macro="" textlink="">
      <xdr:nvSpPr>
        <xdr:cNvPr id="3312" name="正方形/長方形 13">
          <a:extLst>
            <a:ext uri="{FF2B5EF4-FFF2-40B4-BE49-F238E27FC236}">
              <a16:creationId xmlns:a16="http://schemas.microsoft.com/office/drawing/2014/main" id="{BA5A4129-C59E-4873-B9CE-8803581F678E}"/>
            </a:ext>
          </a:extLst>
        </xdr:cNvPr>
        <xdr:cNvSpPr>
          <a:spLocks noChangeArrowheads="1"/>
        </xdr:cNvSpPr>
      </xdr:nvSpPr>
      <xdr:spPr bwMode="auto">
        <a:xfrm>
          <a:off x="7029450" y="9572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313" name="正方形/長方形 11">
          <a:extLst>
            <a:ext uri="{FF2B5EF4-FFF2-40B4-BE49-F238E27FC236}">
              <a16:creationId xmlns:a16="http://schemas.microsoft.com/office/drawing/2014/main" id="{1D437816-651A-4AB7-819B-5783B5F70FD2}"/>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314" name="正方形/長方形 13">
          <a:extLst>
            <a:ext uri="{FF2B5EF4-FFF2-40B4-BE49-F238E27FC236}">
              <a16:creationId xmlns:a16="http://schemas.microsoft.com/office/drawing/2014/main" id="{86DC9447-0CE0-4DBD-A849-C8EE22B78324}"/>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54</xdr:row>
      <xdr:rowOff>9525</xdr:rowOff>
    </xdr:from>
    <xdr:to>
      <xdr:col>19</xdr:col>
      <xdr:colOff>47625</xdr:colOff>
      <xdr:row>55</xdr:row>
      <xdr:rowOff>0</xdr:rowOff>
    </xdr:to>
    <xdr:sp macro="" textlink="">
      <xdr:nvSpPr>
        <xdr:cNvPr id="3315" name="正方形/長方形 11">
          <a:extLst>
            <a:ext uri="{FF2B5EF4-FFF2-40B4-BE49-F238E27FC236}">
              <a16:creationId xmlns:a16="http://schemas.microsoft.com/office/drawing/2014/main" id="{05B99FE0-CD46-4910-A38F-BEBF213AC593}"/>
            </a:ext>
          </a:extLst>
        </xdr:cNvPr>
        <xdr:cNvSpPr>
          <a:spLocks noChangeArrowheads="1"/>
        </xdr:cNvSpPr>
      </xdr:nvSpPr>
      <xdr:spPr bwMode="auto">
        <a:xfrm>
          <a:off x="2228850" y="9191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54</xdr:row>
      <xdr:rowOff>9525</xdr:rowOff>
    </xdr:from>
    <xdr:to>
      <xdr:col>58</xdr:col>
      <xdr:colOff>9525</xdr:colOff>
      <xdr:row>55</xdr:row>
      <xdr:rowOff>0</xdr:rowOff>
    </xdr:to>
    <xdr:sp macro="" textlink="">
      <xdr:nvSpPr>
        <xdr:cNvPr id="3316" name="正方形/長方形 13">
          <a:extLst>
            <a:ext uri="{FF2B5EF4-FFF2-40B4-BE49-F238E27FC236}">
              <a16:creationId xmlns:a16="http://schemas.microsoft.com/office/drawing/2014/main" id="{5FD38F61-34B5-4CC2-AB8A-C7020C1E3853}"/>
            </a:ext>
          </a:extLst>
        </xdr:cNvPr>
        <xdr:cNvSpPr>
          <a:spLocks noChangeArrowheads="1"/>
        </xdr:cNvSpPr>
      </xdr:nvSpPr>
      <xdr:spPr bwMode="auto">
        <a:xfrm>
          <a:off x="7029450" y="9191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56</xdr:row>
      <xdr:rowOff>9525</xdr:rowOff>
    </xdr:from>
    <xdr:to>
      <xdr:col>19</xdr:col>
      <xdr:colOff>47625</xdr:colOff>
      <xdr:row>57</xdr:row>
      <xdr:rowOff>0</xdr:rowOff>
    </xdr:to>
    <xdr:sp macro="" textlink="">
      <xdr:nvSpPr>
        <xdr:cNvPr id="3317" name="正方形/長方形 11">
          <a:extLst>
            <a:ext uri="{FF2B5EF4-FFF2-40B4-BE49-F238E27FC236}">
              <a16:creationId xmlns:a16="http://schemas.microsoft.com/office/drawing/2014/main" id="{1FDF7967-8A32-4AE4-A4D4-5B3788EBB04C}"/>
            </a:ext>
          </a:extLst>
        </xdr:cNvPr>
        <xdr:cNvSpPr>
          <a:spLocks noChangeArrowheads="1"/>
        </xdr:cNvSpPr>
      </xdr:nvSpPr>
      <xdr:spPr bwMode="auto">
        <a:xfrm>
          <a:off x="2228850" y="9572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56</xdr:row>
      <xdr:rowOff>9525</xdr:rowOff>
    </xdr:from>
    <xdr:to>
      <xdr:col>58</xdr:col>
      <xdr:colOff>9525</xdr:colOff>
      <xdr:row>57</xdr:row>
      <xdr:rowOff>0</xdr:rowOff>
    </xdr:to>
    <xdr:sp macro="" textlink="">
      <xdr:nvSpPr>
        <xdr:cNvPr id="3318" name="正方形/長方形 13">
          <a:extLst>
            <a:ext uri="{FF2B5EF4-FFF2-40B4-BE49-F238E27FC236}">
              <a16:creationId xmlns:a16="http://schemas.microsoft.com/office/drawing/2014/main" id="{63E64731-419C-4ABA-A20B-09E4D9D97F69}"/>
            </a:ext>
          </a:extLst>
        </xdr:cNvPr>
        <xdr:cNvSpPr>
          <a:spLocks noChangeArrowheads="1"/>
        </xdr:cNvSpPr>
      </xdr:nvSpPr>
      <xdr:spPr bwMode="auto">
        <a:xfrm>
          <a:off x="7029450" y="9572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56</xdr:row>
      <xdr:rowOff>9525</xdr:rowOff>
    </xdr:from>
    <xdr:to>
      <xdr:col>19</xdr:col>
      <xdr:colOff>47625</xdr:colOff>
      <xdr:row>57</xdr:row>
      <xdr:rowOff>0</xdr:rowOff>
    </xdr:to>
    <xdr:sp macro="" textlink="">
      <xdr:nvSpPr>
        <xdr:cNvPr id="3319" name="正方形/長方形 11">
          <a:extLst>
            <a:ext uri="{FF2B5EF4-FFF2-40B4-BE49-F238E27FC236}">
              <a16:creationId xmlns:a16="http://schemas.microsoft.com/office/drawing/2014/main" id="{139DC6AC-9696-4670-B80B-9B57A9EE9C8E}"/>
            </a:ext>
          </a:extLst>
        </xdr:cNvPr>
        <xdr:cNvSpPr>
          <a:spLocks noChangeArrowheads="1"/>
        </xdr:cNvSpPr>
      </xdr:nvSpPr>
      <xdr:spPr bwMode="auto">
        <a:xfrm>
          <a:off x="2228850" y="9572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56</xdr:row>
      <xdr:rowOff>9525</xdr:rowOff>
    </xdr:from>
    <xdr:to>
      <xdr:col>58</xdr:col>
      <xdr:colOff>9525</xdr:colOff>
      <xdr:row>57</xdr:row>
      <xdr:rowOff>0</xdr:rowOff>
    </xdr:to>
    <xdr:sp macro="" textlink="">
      <xdr:nvSpPr>
        <xdr:cNvPr id="3320" name="正方形/長方形 13">
          <a:extLst>
            <a:ext uri="{FF2B5EF4-FFF2-40B4-BE49-F238E27FC236}">
              <a16:creationId xmlns:a16="http://schemas.microsoft.com/office/drawing/2014/main" id="{112A90EF-7DA2-47C4-BE5A-6CC041AE73D1}"/>
            </a:ext>
          </a:extLst>
        </xdr:cNvPr>
        <xdr:cNvSpPr>
          <a:spLocks noChangeArrowheads="1"/>
        </xdr:cNvSpPr>
      </xdr:nvSpPr>
      <xdr:spPr bwMode="auto">
        <a:xfrm>
          <a:off x="7029450" y="9572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123825</xdr:colOff>
      <xdr:row>56</xdr:row>
      <xdr:rowOff>9525</xdr:rowOff>
    </xdr:from>
    <xdr:to>
      <xdr:col>19</xdr:col>
      <xdr:colOff>47625</xdr:colOff>
      <xdr:row>57</xdr:row>
      <xdr:rowOff>0</xdr:rowOff>
    </xdr:to>
    <xdr:sp macro="" textlink="">
      <xdr:nvSpPr>
        <xdr:cNvPr id="3321" name="正方形/長方形 11">
          <a:extLst>
            <a:ext uri="{FF2B5EF4-FFF2-40B4-BE49-F238E27FC236}">
              <a16:creationId xmlns:a16="http://schemas.microsoft.com/office/drawing/2014/main" id="{774935F3-2B11-45D5-B89B-C23DEB521D51}"/>
            </a:ext>
          </a:extLst>
        </xdr:cNvPr>
        <xdr:cNvSpPr>
          <a:spLocks noChangeArrowheads="1"/>
        </xdr:cNvSpPr>
      </xdr:nvSpPr>
      <xdr:spPr bwMode="auto">
        <a:xfrm>
          <a:off x="2228850" y="9572625"/>
          <a:ext cx="1714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95250</xdr:colOff>
      <xdr:row>56</xdr:row>
      <xdr:rowOff>9525</xdr:rowOff>
    </xdr:from>
    <xdr:to>
      <xdr:col>58</xdr:col>
      <xdr:colOff>9525</xdr:colOff>
      <xdr:row>57</xdr:row>
      <xdr:rowOff>0</xdr:rowOff>
    </xdr:to>
    <xdr:sp macro="" textlink="">
      <xdr:nvSpPr>
        <xdr:cNvPr id="3322" name="正方形/長方形 13">
          <a:extLst>
            <a:ext uri="{FF2B5EF4-FFF2-40B4-BE49-F238E27FC236}">
              <a16:creationId xmlns:a16="http://schemas.microsoft.com/office/drawing/2014/main" id="{58A985FC-300E-486E-8BE9-72D2D7789C9F}"/>
            </a:ext>
          </a:extLst>
        </xdr:cNvPr>
        <xdr:cNvSpPr>
          <a:spLocks noChangeArrowheads="1"/>
        </xdr:cNvSpPr>
      </xdr:nvSpPr>
      <xdr:spPr bwMode="auto">
        <a:xfrm>
          <a:off x="7029450" y="9572625"/>
          <a:ext cx="2095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409575</xdr:colOff>
      <xdr:row>0</xdr:row>
      <xdr:rowOff>161925</xdr:rowOff>
    </xdr:from>
    <xdr:to>
      <xdr:col>6</xdr:col>
      <xdr:colOff>600075</xdr:colOff>
      <xdr:row>21</xdr:row>
      <xdr:rowOff>19050</xdr:rowOff>
    </xdr:to>
    <xdr:sp macro="" textlink="">
      <xdr:nvSpPr>
        <xdr:cNvPr id="6145" name="テキスト ボックス 1">
          <a:extLst>
            <a:ext uri="{FF2B5EF4-FFF2-40B4-BE49-F238E27FC236}">
              <a16:creationId xmlns:a16="http://schemas.microsoft.com/office/drawing/2014/main" id="{CEE1A097-B7C3-4A4C-B6E7-E2B387A2F12B}"/>
            </a:ext>
          </a:extLst>
        </xdr:cNvPr>
        <xdr:cNvSpPr>
          <a:spLocks noChangeArrowheads="1"/>
        </xdr:cNvSpPr>
      </xdr:nvSpPr>
      <xdr:spPr bwMode="auto">
        <a:xfrm>
          <a:off x="409575" y="161925"/>
          <a:ext cx="5829300" cy="4200525"/>
        </a:xfrm>
        <a:prstGeom prst="rect">
          <a:avLst/>
        </a:prstGeom>
        <a:solidFill>
          <a:srgbClr val="FFFF66"/>
        </a:solidFill>
        <a:ln w="9525" cmpd="sng">
          <a:solidFill>
            <a:srgbClr val="BCBCBC"/>
          </a:solidFill>
          <a:miter lim="800000"/>
          <a:headEnd/>
          <a:tailEnd/>
        </a:ln>
      </xdr:spPr>
      <xdr:txBody>
        <a:bodyPr vertOverflow="clip" wrap="square" lIns="36576" tIns="36576" rIns="0" bIns="0" anchor="t" upright="1"/>
        <a:lstStyle/>
        <a:p>
          <a:pPr algn="l" rtl="0">
            <a:lnSpc>
              <a:spcPts val="1900"/>
            </a:lnSpc>
            <a:defRPr sz="1000"/>
          </a:pPr>
          <a:endParaRPr lang="ja-JP" altLang="en-US" sz="1600" b="0" i="0" u="none" strike="noStrike" baseline="0">
            <a:solidFill>
              <a:srgbClr val="000000"/>
            </a:solidFill>
            <a:latin typeface="ＭＳ Ｐゴシック"/>
            <a:ea typeface="ＭＳ Ｐゴシック"/>
          </a:endParaRPr>
        </a:p>
        <a:p>
          <a:pPr algn="l" rtl="0">
            <a:lnSpc>
              <a:spcPts val="1900"/>
            </a:lnSpc>
            <a:defRPr sz="1000"/>
          </a:pPr>
          <a:endParaRPr lang="ja-JP" altLang="en-US" sz="1600" b="0" i="0" u="none" strike="noStrike" baseline="0">
            <a:solidFill>
              <a:srgbClr val="000000"/>
            </a:solidFill>
            <a:latin typeface="ＭＳ Ｐゴシック"/>
            <a:ea typeface="ＭＳ Ｐゴシック"/>
          </a:endParaRPr>
        </a:p>
        <a:p>
          <a:pPr algn="l" rtl="0">
            <a:lnSpc>
              <a:spcPts val="1800"/>
            </a:lnSpc>
            <a:defRPr sz="1000"/>
          </a:pPr>
          <a:r>
            <a:rPr lang="ja-JP" altLang="en-US" sz="1600" b="0" i="0" u="none" strike="noStrike" baseline="0">
              <a:solidFill>
                <a:srgbClr val="000000"/>
              </a:solidFill>
              <a:latin typeface="ＭＳ Ｐゴシック"/>
              <a:ea typeface="ＭＳ Ｐゴシック"/>
            </a:rPr>
            <a:t>こちらには何も記入しないで下さい。</a:t>
          </a:r>
        </a:p>
        <a:p>
          <a:pPr algn="l" rtl="0">
            <a:lnSpc>
              <a:spcPts val="1900"/>
            </a:lnSpc>
            <a:defRPr sz="1000"/>
          </a:pPr>
          <a:endParaRPr lang="ja-JP" altLang="en-US" sz="1600" b="0" i="0" u="none" strike="noStrike" baseline="0">
            <a:solidFill>
              <a:srgbClr val="000000"/>
            </a:solidFill>
            <a:latin typeface="ＭＳ Ｐゴシック"/>
            <a:ea typeface="ＭＳ Ｐゴシック"/>
          </a:endParaRPr>
        </a:p>
        <a:p>
          <a:pPr algn="l" rtl="0">
            <a:lnSpc>
              <a:spcPts val="1800"/>
            </a:lnSpc>
            <a:defRPr sz="1000"/>
          </a:pPr>
          <a:endParaRPr lang="ja-JP" altLang="en-US" sz="1600" b="0" i="0" u="none" strike="noStrike" baseline="0">
            <a:solidFill>
              <a:srgbClr val="000000"/>
            </a:solidFill>
            <a:latin typeface="ＭＳ Ｐゴシック"/>
            <a:ea typeface="ＭＳ Ｐゴシック"/>
          </a:endParaRPr>
        </a:p>
        <a:p>
          <a:pPr algn="l" rtl="0">
            <a:lnSpc>
              <a:spcPts val="1900"/>
            </a:lnSpc>
            <a:defRPr sz="1000"/>
          </a:pPr>
          <a:endParaRPr lang="ja-JP" altLang="en-US" sz="1600" b="0" i="0" u="none" strike="noStrike" baseline="0">
            <a:solidFill>
              <a:srgbClr val="000000"/>
            </a:solidFill>
            <a:latin typeface="ＭＳ Ｐゴシック"/>
            <a:ea typeface="ＭＳ Ｐゴシック"/>
          </a:endParaRPr>
        </a:p>
        <a:p>
          <a:pPr algn="l" rtl="0">
            <a:lnSpc>
              <a:spcPts val="1800"/>
            </a:lnSpc>
            <a:defRPr sz="1000"/>
          </a:pPr>
          <a:r>
            <a:rPr lang="ja-JP" altLang="en-US" sz="1600" b="0" i="0" u="none" strike="noStrike" baseline="0">
              <a:solidFill>
                <a:srgbClr val="000000"/>
              </a:solidFill>
              <a:latin typeface="ＭＳ Ｐゴシック"/>
              <a:ea typeface="ＭＳ Ｐゴシック"/>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AY56"/>
  <sheetViews>
    <sheetView showGridLines="0" tabSelected="1" view="pageBreakPreview" topLeftCell="A19" zoomScaleNormal="100" workbookViewId="0">
      <selection activeCell="AL33" sqref="AL33"/>
    </sheetView>
  </sheetViews>
  <sheetFormatPr defaultRowHeight="15" customHeight="1"/>
  <cols>
    <col min="1" max="2" width="6.125" style="2" customWidth="1"/>
    <col min="3" max="6" width="7.375" style="2" customWidth="1"/>
    <col min="7" max="15" width="6.125" style="2" customWidth="1"/>
    <col min="16" max="45" width="1.625" customWidth="1"/>
    <col min="46" max="46" width="5.875" style="2" customWidth="1"/>
    <col min="47" max="47" width="20.125" style="2" customWidth="1"/>
    <col min="48" max="48" width="9.25" style="2" customWidth="1"/>
    <col min="49" max="49" width="12" style="2" customWidth="1"/>
    <col min="50" max="50" width="12.125" style="2" customWidth="1"/>
    <col min="51" max="51" width="11.375" style="2" customWidth="1"/>
    <col min="52" max="52" width="6.625" style="2" customWidth="1"/>
    <col min="53" max="16384" width="9" style="2"/>
  </cols>
  <sheetData>
    <row r="1" spans="1:51" ht="31.5">
      <c r="A1" s="68" t="s">
        <v>0</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row>
    <row r="2" spans="1:51" ht="14.45" customHeight="1">
      <c r="A2" s="70" t="s">
        <v>1</v>
      </c>
      <c r="B2" s="71"/>
      <c r="C2" s="72" t="s">
        <v>2</v>
      </c>
      <c r="D2" s="73"/>
      <c r="E2" s="73"/>
      <c r="F2" s="73"/>
      <c r="G2" s="73"/>
      <c r="H2" s="73"/>
      <c r="I2" s="74"/>
      <c r="J2" s="75" t="s">
        <v>3</v>
      </c>
      <c r="K2" s="76"/>
      <c r="L2" s="76"/>
      <c r="M2" s="76"/>
      <c r="N2" s="76"/>
      <c r="O2" s="77"/>
      <c r="P2" s="75" t="s">
        <v>4</v>
      </c>
      <c r="Q2" s="78"/>
      <c r="R2" s="78"/>
      <c r="S2" s="78"/>
      <c r="T2" s="78"/>
      <c r="U2" s="78"/>
      <c r="V2" s="78"/>
      <c r="W2" s="78"/>
      <c r="X2" s="78"/>
      <c r="Y2" s="78"/>
      <c r="Z2" s="78"/>
      <c r="AA2" s="78"/>
      <c r="AB2" s="78"/>
      <c r="AC2" s="78"/>
      <c r="AD2" s="78"/>
      <c r="AE2" s="79" t="s">
        <v>5</v>
      </c>
      <c r="AF2" s="79"/>
      <c r="AG2" s="79"/>
      <c r="AH2" s="79"/>
      <c r="AI2" s="79"/>
      <c r="AJ2" s="79"/>
      <c r="AK2" s="79"/>
      <c r="AL2" s="79"/>
      <c r="AM2" s="79"/>
      <c r="AN2" s="79"/>
      <c r="AO2" s="79"/>
      <c r="AP2" s="79"/>
      <c r="AQ2" s="79"/>
      <c r="AR2" s="79"/>
      <c r="AS2" s="75"/>
      <c r="AT2" s="48"/>
      <c r="AV2" s="1" t="s">
        <v>6</v>
      </c>
      <c r="AW2" t="s">
        <v>7</v>
      </c>
      <c r="AX2" t="s">
        <v>8</v>
      </c>
    </row>
    <row r="3" spans="1:51" ht="24" customHeight="1">
      <c r="A3" s="80" t="s">
        <v>9</v>
      </c>
      <c r="B3" s="81"/>
      <c r="C3" s="82" t="s">
        <v>10</v>
      </c>
      <c r="D3" s="83"/>
      <c r="E3" s="83"/>
      <c r="F3" s="83"/>
      <c r="G3" s="83"/>
      <c r="H3" s="83"/>
      <c r="I3" s="84"/>
      <c r="J3" s="85" t="s">
        <v>6</v>
      </c>
      <c r="K3" s="86"/>
      <c r="L3" s="86"/>
      <c r="M3" s="86"/>
      <c r="N3" s="86"/>
      <c r="O3" s="87"/>
      <c r="P3" s="88" t="s">
        <v>11</v>
      </c>
      <c r="Q3" s="89"/>
      <c r="R3" s="89"/>
      <c r="S3" s="89"/>
      <c r="T3" s="89"/>
      <c r="U3" s="89"/>
      <c r="V3" s="89"/>
      <c r="W3" s="89"/>
      <c r="X3" s="89"/>
      <c r="Y3" s="89"/>
      <c r="Z3" s="89"/>
      <c r="AA3" s="89"/>
      <c r="AB3" s="89"/>
      <c r="AC3" s="89"/>
      <c r="AD3" s="89"/>
      <c r="AE3" s="90" t="s">
        <v>7</v>
      </c>
      <c r="AF3" s="90"/>
      <c r="AG3" s="90"/>
      <c r="AH3" s="90"/>
      <c r="AI3" s="90"/>
      <c r="AJ3" s="90"/>
      <c r="AK3" s="90"/>
      <c r="AL3" s="90"/>
      <c r="AM3" s="90"/>
      <c r="AN3" s="90"/>
      <c r="AO3" s="90"/>
      <c r="AP3" s="90"/>
      <c r="AQ3" s="90"/>
      <c r="AR3" s="90"/>
      <c r="AS3" s="91"/>
      <c r="AT3" s="49"/>
      <c r="AV3" s="1" t="s">
        <v>12</v>
      </c>
      <c r="AW3" t="s">
        <v>13</v>
      </c>
      <c r="AX3" t="s">
        <v>14</v>
      </c>
      <c r="AY3" t="s">
        <v>15</v>
      </c>
    </row>
    <row r="4" spans="1:51" ht="20.100000000000001" customHeight="1">
      <c r="A4" s="92" t="s">
        <v>16</v>
      </c>
      <c r="B4" s="93"/>
      <c r="C4" s="94">
        <v>435043132</v>
      </c>
      <c r="D4" s="95"/>
      <c r="E4" s="95"/>
      <c r="F4" s="95"/>
      <c r="G4" s="95"/>
      <c r="H4" s="95"/>
      <c r="I4" s="96"/>
      <c r="J4" s="97" t="s">
        <v>17</v>
      </c>
      <c r="K4" s="98"/>
      <c r="L4" s="98"/>
      <c r="M4" s="98"/>
      <c r="N4" s="98"/>
      <c r="O4" s="99"/>
      <c r="P4" s="100" t="s">
        <v>18</v>
      </c>
      <c r="Q4" s="100"/>
      <c r="R4" s="100"/>
      <c r="S4" s="100"/>
      <c r="T4" s="100"/>
      <c r="U4" s="100"/>
      <c r="V4" s="100"/>
      <c r="W4" s="100"/>
      <c r="X4" s="100"/>
      <c r="Y4" s="100"/>
      <c r="Z4" s="100"/>
      <c r="AA4" s="100"/>
      <c r="AB4" s="100"/>
      <c r="AC4" s="100"/>
      <c r="AD4" s="100"/>
      <c r="AE4" s="100"/>
      <c r="AF4" s="100"/>
      <c r="AG4" s="100"/>
      <c r="AH4" s="100"/>
      <c r="AI4" s="100"/>
      <c r="AJ4" s="100"/>
      <c r="AK4" s="100"/>
      <c r="AL4" s="100"/>
      <c r="AM4" s="100"/>
      <c r="AN4" s="100"/>
      <c r="AO4" s="100"/>
      <c r="AP4" s="100"/>
      <c r="AQ4" s="100"/>
      <c r="AR4" s="100"/>
      <c r="AS4" s="101"/>
      <c r="AT4" s="49"/>
      <c r="AV4" s="1" t="s">
        <v>19</v>
      </c>
      <c r="AW4" t="str">
        <f>AW3</f>
        <v>北西支部</v>
      </c>
      <c r="AX4" t="str">
        <f>AX3</f>
        <v>北東支部</v>
      </c>
      <c r="AY4" t="str">
        <f>AY3</f>
        <v>南房総支部</v>
      </c>
    </row>
    <row r="5" spans="1:51" ht="20.100000000000001" customHeight="1">
      <c r="A5" s="102" t="s">
        <v>20</v>
      </c>
      <c r="B5" s="103"/>
      <c r="C5" s="104"/>
      <c r="D5" s="105"/>
      <c r="E5" s="105"/>
      <c r="F5" s="105"/>
      <c r="G5" s="105"/>
      <c r="H5" s="105"/>
      <c r="I5" s="106"/>
      <c r="J5" s="107">
        <v>12007</v>
      </c>
      <c r="K5" s="107"/>
      <c r="L5" s="107"/>
      <c r="M5" s="107"/>
      <c r="N5" s="107"/>
      <c r="O5" s="107"/>
      <c r="P5" s="108" t="s">
        <v>21</v>
      </c>
      <c r="Q5" s="109"/>
      <c r="R5" s="109"/>
      <c r="S5" s="109"/>
      <c r="T5" s="109"/>
      <c r="U5" s="109"/>
      <c r="V5" s="109"/>
      <c r="W5" s="109"/>
      <c r="X5" s="109"/>
      <c r="Y5" s="109"/>
      <c r="Z5" s="109"/>
      <c r="AA5" s="109"/>
      <c r="AB5" s="109"/>
      <c r="AC5" s="109"/>
      <c r="AD5" s="109"/>
      <c r="AE5" s="108" t="s">
        <v>22</v>
      </c>
      <c r="AF5" s="109"/>
      <c r="AG5" s="109"/>
      <c r="AH5" s="109"/>
      <c r="AI5" s="109"/>
      <c r="AJ5" s="109"/>
      <c r="AK5" s="110"/>
      <c r="AL5" s="110"/>
      <c r="AM5" s="110"/>
      <c r="AN5" s="110"/>
      <c r="AO5" s="110"/>
      <c r="AP5" s="110"/>
      <c r="AQ5" s="110"/>
      <c r="AR5" s="110"/>
      <c r="AS5" s="111"/>
      <c r="AT5" s="49"/>
      <c r="AV5" s="1" t="s">
        <v>23</v>
      </c>
      <c r="AW5" t="s">
        <v>24</v>
      </c>
    </row>
    <row r="6" spans="1:51" ht="22.5" customHeight="1">
      <c r="A6" s="191" t="s">
        <v>25</v>
      </c>
      <c r="B6" s="194"/>
      <c r="C6" s="112" t="s">
        <v>26</v>
      </c>
      <c r="D6" s="113"/>
      <c r="E6" s="114" t="s">
        <v>27</v>
      </c>
      <c r="F6" s="115"/>
      <c r="G6" s="116" t="s">
        <v>28</v>
      </c>
      <c r="H6" s="116"/>
      <c r="I6" s="116"/>
      <c r="J6" s="116" t="s">
        <v>29</v>
      </c>
      <c r="K6" s="116"/>
      <c r="L6" s="116"/>
      <c r="M6" s="116" t="s">
        <v>30</v>
      </c>
      <c r="N6" s="116"/>
      <c r="O6" s="116"/>
      <c r="P6" s="101" t="s">
        <v>31</v>
      </c>
      <c r="Q6" s="117"/>
      <c r="R6" s="117"/>
      <c r="S6" s="117"/>
      <c r="T6" s="117"/>
      <c r="U6" s="117"/>
      <c r="V6" s="117"/>
      <c r="W6" s="117"/>
      <c r="X6" s="117"/>
      <c r="Y6" s="117"/>
      <c r="Z6" s="117"/>
      <c r="AA6" s="117"/>
      <c r="AB6" s="117"/>
      <c r="AC6" s="117"/>
      <c r="AD6" s="117"/>
      <c r="AE6" s="117"/>
      <c r="AF6" s="117"/>
      <c r="AG6" s="117"/>
      <c r="AH6" s="117"/>
      <c r="AI6" s="117"/>
      <c r="AJ6" s="117"/>
      <c r="AK6" s="118" t="s">
        <v>32</v>
      </c>
      <c r="AL6" s="118"/>
      <c r="AM6" s="118"/>
      <c r="AN6" s="118"/>
      <c r="AO6" s="118"/>
      <c r="AP6" s="118"/>
      <c r="AQ6" s="118"/>
      <c r="AR6" s="118"/>
      <c r="AS6" s="118"/>
      <c r="AT6" s="50" t="s">
        <v>33</v>
      </c>
    </row>
    <row r="7" spans="1:51" ht="13.5" customHeight="1">
      <c r="A7" s="191"/>
      <c r="B7" s="194"/>
      <c r="C7" s="119" t="s">
        <v>34</v>
      </c>
      <c r="D7" s="120"/>
      <c r="E7" s="121" t="s">
        <v>35</v>
      </c>
      <c r="F7" s="122"/>
      <c r="G7" s="222">
        <v>513652779</v>
      </c>
      <c r="H7" s="222"/>
      <c r="I7" s="222"/>
      <c r="J7" s="222">
        <v>304171</v>
      </c>
      <c r="K7" s="222"/>
      <c r="L7" s="222"/>
      <c r="M7" s="222"/>
      <c r="N7" s="222"/>
      <c r="O7" s="222"/>
      <c r="P7" s="123" t="s">
        <v>36</v>
      </c>
      <c r="Q7" s="124"/>
      <c r="R7" s="125" t="s">
        <v>37</v>
      </c>
      <c r="S7" s="125"/>
      <c r="T7" s="125"/>
      <c r="U7" s="125"/>
      <c r="V7" s="15" t="s">
        <v>38</v>
      </c>
      <c r="W7" s="126" t="s">
        <v>39</v>
      </c>
      <c r="X7" s="126"/>
      <c r="Y7" s="126"/>
      <c r="Z7" s="126"/>
      <c r="AA7" s="126"/>
      <c r="AB7" s="126"/>
      <c r="AC7" s="126"/>
      <c r="AD7" s="126"/>
      <c r="AE7" s="126"/>
      <c r="AF7" s="126"/>
      <c r="AG7" s="126"/>
      <c r="AH7" s="126"/>
      <c r="AI7" s="126"/>
      <c r="AJ7" s="126"/>
      <c r="AK7" s="16" t="s">
        <v>40</v>
      </c>
      <c r="AL7" s="127" t="s">
        <v>41</v>
      </c>
      <c r="AM7" s="127"/>
      <c r="AN7" s="127"/>
      <c r="AO7" s="127"/>
      <c r="AP7" s="127"/>
      <c r="AQ7" s="127"/>
      <c r="AR7" s="127"/>
      <c r="AS7" s="51" t="s">
        <v>42</v>
      </c>
      <c r="AT7" s="201">
        <v>46</v>
      </c>
    </row>
    <row r="8" spans="1:51" ht="18" customHeight="1">
      <c r="A8" s="191"/>
      <c r="B8" s="194"/>
      <c r="C8" s="128" t="s">
        <v>43</v>
      </c>
      <c r="D8" s="129"/>
      <c r="E8" s="130" t="s">
        <v>44</v>
      </c>
      <c r="F8" s="131"/>
      <c r="G8" s="222"/>
      <c r="H8" s="222"/>
      <c r="I8" s="222"/>
      <c r="J8" s="222"/>
      <c r="K8" s="222"/>
      <c r="L8" s="222"/>
      <c r="M8" s="222"/>
      <c r="N8" s="222"/>
      <c r="O8" s="222"/>
      <c r="P8" s="132" t="s">
        <v>45</v>
      </c>
      <c r="Q8" s="133"/>
      <c r="R8" s="133"/>
      <c r="S8" s="133"/>
      <c r="T8" s="133"/>
      <c r="U8" s="133"/>
      <c r="V8" s="133"/>
      <c r="W8" s="133"/>
      <c r="X8" s="133"/>
      <c r="Y8" s="133"/>
      <c r="Z8" s="133"/>
      <c r="AA8" s="133"/>
      <c r="AB8" s="133"/>
      <c r="AC8" s="133"/>
      <c r="AD8" s="133"/>
      <c r="AE8" s="133"/>
      <c r="AF8" s="133"/>
      <c r="AG8" s="133"/>
      <c r="AH8" s="133"/>
      <c r="AI8" s="133"/>
      <c r="AJ8" s="133"/>
      <c r="AK8" s="134" t="s">
        <v>46</v>
      </c>
      <c r="AL8" s="135"/>
      <c r="AM8" s="135"/>
      <c r="AN8" s="135"/>
      <c r="AO8" s="18" t="s">
        <v>38</v>
      </c>
      <c r="AP8" s="135" t="s">
        <v>47</v>
      </c>
      <c r="AQ8" s="135"/>
      <c r="AR8" s="135"/>
      <c r="AS8" s="136"/>
      <c r="AT8" s="201"/>
    </row>
    <row r="9" spans="1:51" ht="14.45" customHeight="1">
      <c r="A9" s="191" t="s">
        <v>48</v>
      </c>
      <c r="B9" s="194"/>
      <c r="C9" s="119" t="s">
        <v>49</v>
      </c>
      <c r="D9" s="120"/>
      <c r="E9" s="121" t="s">
        <v>50</v>
      </c>
      <c r="F9" s="122"/>
      <c r="G9" s="222">
        <v>507374679</v>
      </c>
      <c r="H9" s="222"/>
      <c r="I9" s="222"/>
      <c r="J9" s="222">
        <v>18449</v>
      </c>
      <c r="K9" s="222"/>
      <c r="L9" s="222"/>
      <c r="M9" s="222">
        <v>433454</v>
      </c>
      <c r="N9" s="222"/>
      <c r="O9" s="222"/>
      <c r="P9" s="123" t="s">
        <v>36</v>
      </c>
      <c r="Q9" s="124"/>
      <c r="R9" s="125" t="s">
        <v>37</v>
      </c>
      <c r="S9" s="125"/>
      <c r="T9" s="125"/>
      <c r="U9" s="125"/>
      <c r="V9" s="15" t="s">
        <v>38</v>
      </c>
      <c r="W9" s="126" t="s">
        <v>39</v>
      </c>
      <c r="X9" s="126"/>
      <c r="Y9" s="126"/>
      <c r="Z9" s="126"/>
      <c r="AA9" s="126"/>
      <c r="AB9" s="126"/>
      <c r="AC9" s="126"/>
      <c r="AD9" s="126"/>
      <c r="AE9" s="126"/>
      <c r="AF9" s="126"/>
      <c r="AG9" s="126"/>
      <c r="AH9" s="126"/>
      <c r="AI9" s="126"/>
      <c r="AJ9" s="137"/>
      <c r="AK9" s="16" t="s">
        <v>40</v>
      </c>
      <c r="AL9" s="127" t="s">
        <v>41</v>
      </c>
      <c r="AM9" s="127"/>
      <c r="AN9" s="127"/>
      <c r="AO9" s="127"/>
      <c r="AP9" s="127"/>
      <c r="AQ9" s="127"/>
      <c r="AR9" s="127"/>
      <c r="AS9" s="51" t="s">
        <v>42</v>
      </c>
      <c r="AT9" s="202">
        <v>58</v>
      </c>
    </row>
    <row r="10" spans="1:51" ht="18" customHeight="1">
      <c r="A10" s="191"/>
      <c r="B10" s="194"/>
      <c r="C10" s="128" t="s">
        <v>51</v>
      </c>
      <c r="D10" s="129"/>
      <c r="E10" s="130" t="s">
        <v>52</v>
      </c>
      <c r="F10" s="131"/>
      <c r="G10" s="222"/>
      <c r="H10" s="222"/>
      <c r="I10" s="222"/>
      <c r="J10" s="222"/>
      <c r="K10" s="222"/>
      <c r="L10" s="222"/>
      <c r="M10" s="222"/>
      <c r="N10" s="222"/>
      <c r="O10" s="222"/>
      <c r="P10" s="132" t="s">
        <v>53</v>
      </c>
      <c r="Q10" s="133"/>
      <c r="R10" s="133"/>
      <c r="S10" s="133"/>
      <c r="T10" s="133"/>
      <c r="U10" s="133"/>
      <c r="V10" s="133"/>
      <c r="W10" s="133"/>
      <c r="X10" s="133"/>
      <c r="Y10" s="133"/>
      <c r="Z10" s="133"/>
      <c r="AA10" s="133"/>
      <c r="AB10" s="133"/>
      <c r="AC10" s="133"/>
      <c r="AD10" s="133"/>
      <c r="AE10" s="133"/>
      <c r="AF10" s="133"/>
      <c r="AG10" s="133"/>
      <c r="AH10" s="133"/>
      <c r="AI10" s="133"/>
      <c r="AJ10" s="138"/>
      <c r="AK10" s="134" t="s">
        <v>54</v>
      </c>
      <c r="AL10" s="135"/>
      <c r="AM10" s="135"/>
      <c r="AN10" s="135"/>
      <c r="AO10" s="18" t="s">
        <v>38</v>
      </c>
      <c r="AP10" s="135" t="s">
        <v>55</v>
      </c>
      <c r="AQ10" s="135"/>
      <c r="AR10" s="135"/>
      <c r="AS10" s="136"/>
      <c r="AT10" s="202"/>
    </row>
    <row r="11" spans="1:51" ht="14.45" customHeight="1">
      <c r="A11" s="191" t="s">
        <v>56</v>
      </c>
      <c r="B11" s="194"/>
      <c r="C11" s="119" t="s">
        <v>57</v>
      </c>
      <c r="D11" s="120"/>
      <c r="E11" s="121" t="s">
        <v>58</v>
      </c>
      <c r="F11" s="122"/>
      <c r="G11" s="222">
        <v>518042158</v>
      </c>
      <c r="H11" s="222"/>
      <c r="I11" s="222"/>
      <c r="J11" s="222"/>
      <c r="K11" s="222"/>
      <c r="L11" s="222"/>
      <c r="M11" s="222"/>
      <c r="N11" s="222"/>
      <c r="O11" s="222"/>
      <c r="P11" s="123" t="s">
        <v>36</v>
      </c>
      <c r="Q11" s="124"/>
      <c r="R11" s="125" t="s">
        <v>59</v>
      </c>
      <c r="S11" s="125"/>
      <c r="T11" s="125"/>
      <c r="U11" s="125"/>
      <c r="V11" s="15" t="s">
        <v>38</v>
      </c>
      <c r="W11" s="126"/>
      <c r="X11" s="126"/>
      <c r="Y11" s="126"/>
      <c r="Z11" s="126"/>
      <c r="AA11" s="126"/>
      <c r="AB11" s="126"/>
      <c r="AC11" s="126"/>
      <c r="AD11" s="126"/>
      <c r="AE11" s="126"/>
      <c r="AF11" s="126"/>
      <c r="AG11" s="126"/>
      <c r="AH11" s="126"/>
      <c r="AI11" s="126"/>
      <c r="AJ11" s="137"/>
      <c r="AK11" s="16" t="s">
        <v>40</v>
      </c>
      <c r="AL11" s="127" t="s">
        <v>41</v>
      </c>
      <c r="AM11" s="127"/>
      <c r="AN11" s="127"/>
      <c r="AO11" s="127"/>
      <c r="AP11" s="127"/>
      <c r="AQ11" s="127"/>
      <c r="AR11" s="127"/>
      <c r="AS11" s="51" t="s">
        <v>42</v>
      </c>
      <c r="AT11" s="202">
        <v>46</v>
      </c>
    </row>
    <row r="12" spans="1:51" ht="18" customHeight="1">
      <c r="A12" s="191"/>
      <c r="B12" s="194"/>
      <c r="C12" s="128" t="s">
        <v>60</v>
      </c>
      <c r="D12" s="129"/>
      <c r="E12" s="130" t="s">
        <v>61</v>
      </c>
      <c r="F12" s="131"/>
      <c r="G12" s="222"/>
      <c r="H12" s="222"/>
      <c r="I12" s="222"/>
      <c r="J12" s="222"/>
      <c r="K12" s="222"/>
      <c r="L12" s="222"/>
      <c r="M12" s="222"/>
      <c r="N12" s="222"/>
      <c r="O12" s="222"/>
      <c r="P12" s="132" t="s">
        <v>62</v>
      </c>
      <c r="Q12" s="133"/>
      <c r="R12" s="133"/>
      <c r="S12" s="133"/>
      <c r="T12" s="133"/>
      <c r="U12" s="133"/>
      <c r="V12" s="133"/>
      <c r="W12" s="133"/>
      <c r="X12" s="133"/>
      <c r="Y12" s="133"/>
      <c r="Z12" s="133"/>
      <c r="AA12" s="133"/>
      <c r="AB12" s="133"/>
      <c r="AC12" s="133"/>
      <c r="AD12" s="133"/>
      <c r="AE12" s="133"/>
      <c r="AF12" s="133"/>
      <c r="AG12" s="133"/>
      <c r="AH12" s="133"/>
      <c r="AI12" s="133"/>
      <c r="AJ12" s="138"/>
      <c r="AK12" s="134" t="s">
        <v>63</v>
      </c>
      <c r="AL12" s="135"/>
      <c r="AM12" s="135"/>
      <c r="AN12" s="135"/>
      <c r="AO12" s="18" t="s">
        <v>38</v>
      </c>
      <c r="AP12" s="135" t="s">
        <v>64</v>
      </c>
      <c r="AQ12" s="135"/>
      <c r="AR12" s="135"/>
      <c r="AS12" s="136"/>
      <c r="AT12" s="202"/>
    </row>
    <row r="13" spans="1:51" ht="15" customHeight="1">
      <c r="A13" s="191" t="s">
        <v>65</v>
      </c>
      <c r="B13" s="194"/>
      <c r="C13" s="119" t="s">
        <v>49</v>
      </c>
      <c r="D13" s="120"/>
      <c r="E13" s="121" t="s">
        <v>50</v>
      </c>
      <c r="F13" s="122"/>
      <c r="G13" s="223"/>
      <c r="H13" s="223"/>
      <c r="I13" s="223"/>
      <c r="J13" s="223"/>
      <c r="K13" s="223"/>
      <c r="L13" s="223"/>
      <c r="M13" s="223"/>
      <c r="N13" s="223"/>
      <c r="O13" s="223"/>
      <c r="P13" s="41"/>
      <c r="Q13" s="42"/>
      <c r="R13" s="139"/>
      <c r="S13" s="139"/>
      <c r="T13" s="139"/>
      <c r="U13" s="139"/>
      <c r="V13" s="43"/>
      <c r="W13" s="139"/>
      <c r="X13" s="139"/>
      <c r="Y13" s="139"/>
      <c r="Z13" s="139"/>
      <c r="AA13" s="139"/>
      <c r="AB13" s="139"/>
      <c r="AC13" s="139"/>
      <c r="AD13" s="139"/>
      <c r="AE13" s="139"/>
      <c r="AF13" s="139"/>
      <c r="AG13" s="139"/>
      <c r="AH13" s="139"/>
      <c r="AI13" s="139"/>
      <c r="AJ13" s="140"/>
      <c r="AK13" s="52"/>
      <c r="AL13" s="141"/>
      <c r="AM13" s="141"/>
      <c r="AN13" s="141"/>
      <c r="AO13" s="141"/>
      <c r="AP13" s="141"/>
      <c r="AQ13" s="141"/>
      <c r="AR13" s="141"/>
      <c r="AS13" s="53"/>
      <c r="AT13" s="203"/>
    </row>
    <row r="14" spans="1:51" ht="18" customHeight="1">
      <c r="A14" s="191"/>
      <c r="B14" s="194"/>
      <c r="C14" s="128" t="s">
        <v>51</v>
      </c>
      <c r="D14" s="129"/>
      <c r="E14" s="130" t="s">
        <v>52</v>
      </c>
      <c r="F14" s="131"/>
      <c r="G14" s="223"/>
      <c r="H14" s="223"/>
      <c r="I14" s="223"/>
      <c r="J14" s="223"/>
      <c r="K14" s="223"/>
      <c r="L14" s="223"/>
      <c r="M14" s="223"/>
      <c r="N14" s="223"/>
      <c r="O14" s="223"/>
      <c r="P14" s="142"/>
      <c r="Q14" s="143"/>
      <c r="R14" s="143"/>
      <c r="S14" s="143"/>
      <c r="T14" s="143"/>
      <c r="U14" s="143"/>
      <c r="V14" s="143"/>
      <c r="W14" s="143"/>
      <c r="X14" s="143"/>
      <c r="Y14" s="143"/>
      <c r="Z14" s="143"/>
      <c r="AA14" s="143"/>
      <c r="AB14" s="143"/>
      <c r="AC14" s="143"/>
      <c r="AD14" s="143"/>
      <c r="AE14" s="143"/>
      <c r="AF14" s="143"/>
      <c r="AG14" s="143"/>
      <c r="AH14" s="143"/>
      <c r="AI14" s="143"/>
      <c r="AJ14" s="144"/>
      <c r="AK14" s="145"/>
      <c r="AL14" s="146"/>
      <c r="AM14" s="146"/>
      <c r="AN14" s="146"/>
      <c r="AO14" s="54"/>
      <c r="AP14" s="146"/>
      <c r="AQ14" s="146"/>
      <c r="AR14" s="146"/>
      <c r="AS14" s="147"/>
      <c r="AT14" s="203"/>
    </row>
    <row r="15" spans="1:51" ht="15" customHeight="1">
      <c r="A15" s="225" t="s">
        <v>66</v>
      </c>
      <c r="B15" s="194"/>
      <c r="C15" s="119" t="s">
        <v>67</v>
      </c>
      <c r="D15" s="120"/>
      <c r="E15" s="121" t="s">
        <v>68</v>
      </c>
      <c r="F15" s="122"/>
      <c r="G15" s="223"/>
      <c r="H15" s="223"/>
      <c r="I15" s="223"/>
      <c r="J15" s="223"/>
      <c r="K15" s="223"/>
      <c r="L15" s="223"/>
      <c r="M15" s="223"/>
      <c r="N15" s="223"/>
      <c r="O15" s="223"/>
      <c r="P15" s="123" t="s">
        <v>36</v>
      </c>
      <c r="Q15" s="124"/>
      <c r="R15" s="125" t="s">
        <v>37</v>
      </c>
      <c r="S15" s="125"/>
      <c r="T15" s="125"/>
      <c r="U15" s="125"/>
      <c r="V15" s="15" t="s">
        <v>38</v>
      </c>
      <c r="W15" s="126" t="s">
        <v>39</v>
      </c>
      <c r="X15" s="126"/>
      <c r="Y15" s="126"/>
      <c r="Z15" s="126"/>
      <c r="AA15" s="126"/>
      <c r="AB15" s="126"/>
      <c r="AC15" s="126"/>
      <c r="AD15" s="126"/>
      <c r="AE15" s="126"/>
      <c r="AF15" s="126"/>
      <c r="AG15" s="126"/>
      <c r="AH15" s="126"/>
      <c r="AI15" s="126"/>
      <c r="AJ15" s="137"/>
      <c r="AK15" s="16" t="s">
        <v>40</v>
      </c>
      <c r="AL15" s="127" t="s">
        <v>69</v>
      </c>
      <c r="AM15" s="127"/>
      <c r="AN15" s="127"/>
      <c r="AO15" s="127"/>
      <c r="AP15" s="127"/>
      <c r="AQ15" s="127"/>
      <c r="AR15" s="127"/>
      <c r="AS15" s="51" t="s">
        <v>42</v>
      </c>
      <c r="AT15" s="202">
        <v>55</v>
      </c>
    </row>
    <row r="16" spans="1:51" ht="18" customHeight="1">
      <c r="A16" s="191"/>
      <c r="B16" s="194"/>
      <c r="C16" s="128" t="s">
        <v>70</v>
      </c>
      <c r="D16" s="129"/>
      <c r="E16" s="130" t="s">
        <v>71</v>
      </c>
      <c r="F16" s="131"/>
      <c r="G16" s="223"/>
      <c r="H16" s="223"/>
      <c r="I16" s="223"/>
      <c r="J16" s="223"/>
      <c r="K16" s="223"/>
      <c r="L16" s="223"/>
      <c r="M16" s="223"/>
      <c r="N16" s="223"/>
      <c r="O16" s="223"/>
      <c r="P16" s="132" t="s">
        <v>72</v>
      </c>
      <c r="Q16" s="133"/>
      <c r="R16" s="133"/>
      <c r="S16" s="133"/>
      <c r="T16" s="133"/>
      <c r="U16" s="133"/>
      <c r="V16" s="133"/>
      <c r="W16" s="133"/>
      <c r="X16" s="133"/>
      <c r="Y16" s="133"/>
      <c r="Z16" s="133"/>
      <c r="AA16" s="133"/>
      <c r="AB16" s="133"/>
      <c r="AC16" s="133"/>
      <c r="AD16" s="133"/>
      <c r="AE16" s="133"/>
      <c r="AF16" s="133"/>
      <c r="AG16" s="133"/>
      <c r="AH16" s="133"/>
      <c r="AI16" s="133"/>
      <c r="AJ16" s="138"/>
      <c r="AK16" s="134" t="s">
        <v>73</v>
      </c>
      <c r="AL16" s="135"/>
      <c r="AM16" s="135"/>
      <c r="AN16" s="135"/>
      <c r="AO16" s="18" t="s">
        <v>38</v>
      </c>
      <c r="AP16" s="135" t="s">
        <v>74</v>
      </c>
      <c r="AQ16" s="135"/>
      <c r="AR16" s="135"/>
      <c r="AS16" s="136"/>
      <c r="AT16" s="202"/>
    </row>
    <row r="17" spans="1:46">
      <c r="A17" s="191" t="s">
        <v>75</v>
      </c>
      <c r="B17" s="194"/>
      <c r="C17" s="227" t="str">
        <f>IF(P16="","",P16)</f>
        <v>八千代市八千代台北9-12-6</v>
      </c>
      <c r="D17" s="227"/>
      <c r="E17" s="227"/>
      <c r="F17" s="227"/>
      <c r="G17" s="227"/>
      <c r="H17" s="227"/>
      <c r="I17" s="227"/>
      <c r="J17" s="227"/>
      <c r="K17" s="227"/>
      <c r="L17" s="227"/>
      <c r="M17" s="227"/>
      <c r="N17" s="227"/>
      <c r="O17" s="227"/>
      <c r="P17" s="55"/>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7"/>
    </row>
    <row r="18" spans="1:46">
      <c r="A18" s="191"/>
      <c r="B18" s="194"/>
      <c r="C18" s="227"/>
      <c r="D18" s="227"/>
      <c r="E18" s="227"/>
      <c r="F18" s="227"/>
      <c r="G18" s="227"/>
      <c r="H18" s="227"/>
      <c r="I18" s="227"/>
      <c r="J18" s="227"/>
      <c r="K18" s="227"/>
      <c r="L18" s="227"/>
      <c r="M18" s="227"/>
      <c r="N18" s="227"/>
      <c r="O18" s="227"/>
      <c r="P18" s="58"/>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60"/>
    </row>
    <row r="19" spans="1:46" ht="14.45" customHeight="1">
      <c r="A19" s="191" t="s">
        <v>76</v>
      </c>
      <c r="B19" s="194"/>
      <c r="C19" s="227" t="str">
        <f>IF(AL15="","",AL15&amp;"-"&amp;AK16&amp;"-"&amp;AP16)</f>
        <v>047-486-6775</v>
      </c>
      <c r="D19" s="227"/>
      <c r="E19" s="227"/>
      <c r="F19" s="227"/>
      <c r="G19" s="227"/>
      <c r="H19" s="227"/>
      <c r="I19" s="227"/>
      <c r="J19" s="227"/>
      <c r="K19" s="227"/>
      <c r="L19" s="227"/>
      <c r="M19" s="227"/>
      <c r="N19" s="227"/>
      <c r="O19" s="227"/>
      <c r="P19" s="58"/>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60"/>
    </row>
    <row r="20" spans="1:46" ht="14.45" customHeight="1">
      <c r="A20" s="191"/>
      <c r="B20" s="194"/>
      <c r="C20" s="227"/>
      <c r="D20" s="227"/>
      <c r="E20" s="227"/>
      <c r="F20" s="227"/>
      <c r="G20" s="227"/>
      <c r="H20" s="227"/>
      <c r="I20" s="227"/>
      <c r="J20" s="227"/>
      <c r="K20" s="227"/>
      <c r="L20" s="227"/>
      <c r="M20" s="227"/>
      <c r="N20" s="227"/>
      <c r="O20" s="227"/>
      <c r="P20" s="58"/>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60"/>
    </row>
    <row r="21" spans="1:46" ht="14.45" customHeight="1">
      <c r="A21" s="191" t="s">
        <v>77</v>
      </c>
      <c r="B21" s="194"/>
      <c r="C21" s="204">
        <v>90</v>
      </c>
      <c r="D21" s="205"/>
      <c r="E21" s="205">
        <v>5527</v>
      </c>
      <c r="F21" s="205"/>
      <c r="G21" s="205">
        <v>3208</v>
      </c>
      <c r="H21" s="205"/>
      <c r="I21" s="44"/>
      <c r="J21" s="44"/>
      <c r="K21" s="44"/>
      <c r="L21" s="44"/>
      <c r="M21" s="44"/>
      <c r="N21" s="44"/>
      <c r="O21" s="45"/>
      <c r="P21" s="58"/>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60"/>
    </row>
    <row r="22" spans="1:46" ht="14.45" customHeight="1">
      <c r="A22" s="192"/>
      <c r="B22" s="226"/>
      <c r="C22" s="206"/>
      <c r="D22" s="207"/>
      <c r="E22" s="207"/>
      <c r="F22" s="207"/>
      <c r="G22" s="207"/>
      <c r="H22" s="207"/>
      <c r="I22" s="46"/>
      <c r="J22" s="46"/>
      <c r="K22" s="46"/>
      <c r="L22" s="46"/>
      <c r="M22" s="46"/>
      <c r="N22" s="46"/>
      <c r="O22" s="47"/>
      <c r="P22" s="61"/>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3"/>
    </row>
    <row r="23" spans="1:46" ht="14.1" customHeight="1">
      <c r="A23" s="185" t="s">
        <v>78</v>
      </c>
      <c r="B23" s="193" t="s">
        <v>79</v>
      </c>
      <c r="C23" s="148" t="s">
        <v>80</v>
      </c>
      <c r="D23" s="149"/>
      <c r="E23" s="150" t="s">
        <v>81</v>
      </c>
      <c r="F23" s="151"/>
      <c r="G23" s="193" t="s">
        <v>82</v>
      </c>
      <c r="H23" s="193"/>
      <c r="I23" s="193" t="s">
        <v>83</v>
      </c>
      <c r="J23" s="193"/>
      <c r="K23" s="193"/>
      <c r="L23" s="193"/>
      <c r="M23" s="193" t="s">
        <v>84</v>
      </c>
      <c r="N23" s="193"/>
      <c r="O23" s="193"/>
      <c r="P23" s="246" t="s">
        <v>85</v>
      </c>
      <c r="Q23" s="193"/>
      <c r="R23" s="193"/>
      <c r="S23" s="193"/>
      <c r="T23" s="247"/>
      <c r="U23" s="40"/>
      <c r="V23" s="40"/>
      <c r="W23" s="40"/>
      <c r="X23" s="40"/>
      <c r="AH23" s="2"/>
      <c r="AI23" s="2"/>
      <c r="AJ23" s="2"/>
      <c r="AK23" s="2"/>
      <c r="AL23" s="2"/>
      <c r="AM23" s="2"/>
      <c r="AN23" s="2"/>
      <c r="AO23" s="2"/>
      <c r="AP23" s="2"/>
      <c r="AQ23" s="2"/>
      <c r="AR23" s="2"/>
      <c r="AS23" s="2"/>
    </row>
    <row r="24" spans="1:46" ht="14.1" customHeight="1">
      <c r="A24" s="186"/>
      <c r="B24" s="194"/>
      <c r="C24" s="152" t="s">
        <v>86</v>
      </c>
      <c r="D24" s="153"/>
      <c r="E24" s="154" t="s">
        <v>87</v>
      </c>
      <c r="F24" s="155"/>
      <c r="G24" s="194"/>
      <c r="H24" s="194"/>
      <c r="I24" s="194"/>
      <c r="J24" s="194"/>
      <c r="K24" s="194"/>
      <c r="L24" s="194"/>
      <c r="M24" s="194"/>
      <c r="N24" s="194"/>
      <c r="O24" s="194"/>
      <c r="P24" s="194"/>
      <c r="Q24" s="194"/>
      <c r="R24" s="194"/>
      <c r="S24" s="194"/>
      <c r="T24" s="248"/>
      <c r="U24" s="2"/>
      <c r="V24" s="2"/>
      <c r="W24" s="2"/>
      <c r="X24" s="2"/>
      <c r="Y24" s="156" t="s">
        <v>88</v>
      </c>
      <c r="Z24" s="78"/>
      <c r="AA24" s="78"/>
      <c r="AB24" s="78"/>
      <c r="AC24" s="78"/>
      <c r="AD24" s="78"/>
      <c r="AE24" s="78"/>
      <c r="AF24" s="78"/>
      <c r="AG24" s="157"/>
      <c r="AH24" s="2"/>
      <c r="AI24" s="2"/>
      <c r="AJ24" s="2"/>
      <c r="AK24" s="2"/>
      <c r="AL24" s="2"/>
      <c r="AM24" s="2"/>
      <c r="AN24" s="2"/>
      <c r="AO24" s="2"/>
      <c r="AP24" s="2"/>
      <c r="AQ24" s="2"/>
      <c r="AR24" s="2"/>
      <c r="AS24" s="2"/>
    </row>
    <row r="25" spans="1:46" ht="15.95" customHeight="1">
      <c r="A25" s="187">
        <v>1</v>
      </c>
      <c r="B25" s="195">
        <v>1</v>
      </c>
      <c r="C25" s="119" t="s">
        <v>89</v>
      </c>
      <c r="D25" s="120"/>
      <c r="E25" s="121" t="s">
        <v>90</v>
      </c>
      <c r="F25" s="122"/>
      <c r="G25" s="208">
        <v>6</v>
      </c>
      <c r="H25" s="210"/>
      <c r="I25" s="224" t="s">
        <v>91</v>
      </c>
      <c r="J25" s="209"/>
      <c r="K25" s="209"/>
      <c r="L25" s="210"/>
      <c r="M25" s="249">
        <v>516044346</v>
      </c>
      <c r="N25" s="249"/>
      <c r="O25" s="249"/>
      <c r="P25" s="208">
        <v>158</v>
      </c>
      <c r="Q25" s="209"/>
      <c r="R25" s="209"/>
      <c r="S25" s="209"/>
      <c r="T25" s="214"/>
      <c r="U25" s="2"/>
      <c r="V25" s="2"/>
      <c r="W25" s="2"/>
      <c r="X25" s="2"/>
      <c r="Y25" s="216">
        <v>11</v>
      </c>
      <c r="Z25" s="217"/>
      <c r="AA25" s="217"/>
      <c r="AB25" s="217"/>
      <c r="AC25" s="217"/>
      <c r="AD25" s="217"/>
      <c r="AE25" s="217"/>
      <c r="AF25" s="217"/>
      <c r="AG25" s="218"/>
      <c r="AH25" s="2"/>
      <c r="AI25" s="2"/>
      <c r="AJ25" s="2"/>
      <c r="AK25" s="2"/>
      <c r="AL25" s="2"/>
      <c r="AM25" s="2"/>
      <c r="AN25" s="2"/>
      <c r="AO25" s="2"/>
      <c r="AP25" s="2"/>
      <c r="AQ25" s="2"/>
      <c r="AR25" s="2"/>
      <c r="AS25" s="2"/>
    </row>
    <row r="26" spans="1:46" ht="20.100000000000001" customHeight="1">
      <c r="A26" s="188"/>
      <c r="B26" s="196"/>
      <c r="C26" s="128" t="s">
        <v>92</v>
      </c>
      <c r="D26" s="129"/>
      <c r="E26" s="130" t="s">
        <v>93</v>
      </c>
      <c r="F26" s="131"/>
      <c r="G26" s="211"/>
      <c r="H26" s="213"/>
      <c r="I26" s="211"/>
      <c r="J26" s="212"/>
      <c r="K26" s="212"/>
      <c r="L26" s="213"/>
      <c r="M26" s="249"/>
      <c r="N26" s="249"/>
      <c r="O26" s="249"/>
      <c r="P26" s="211"/>
      <c r="Q26" s="212"/>
      <c r="R26" s="212"/>
      <c r="S26" s="212"/>
      <c r="T26" s="215"/>
      <c r="U26" s="2"/>
      <c r="V26" s="2"/>
      <c r="W26" s="2"/>
      <c r="X26" s="2"/>
      <c r="Y26" s="219"/>
      <c r="Z26" s="220"/>
      <c r="AA26" s="220"/>
      <c r="AB26" s="220"/>
      <c r="AC26" s="220"/>
      <c r="AD26" s="220"/>
      <c r="AE26" s="220"/>
      <c r="AF26" s="220"/>
      <c r="AG26" s="221"/>
      <c r="AH26" s="2"/>
      <c r="AI26" s="2"/>
      <c r="AJ26" s="2"/>
      <c r="AK26" s="2"/>
      <c r="AL26" s="2"/>
      <c r="AM26" s="2"/>
      <c r="AN26" s="2"/>
      <c r="AO26" s="2"/>
      <c r="AP26" s="2"/>
      <c r="AQ26" s="2"/>
      <c r="AR26" s="2"/>
      <c r="AS26" s="2"/>
    </row>
    <row r="27" spans="1:46" ht="15.95" customHeight="1">
      <c r="A27" s="187">
        <v>2</v>
      </c>
      <c r="B27" s="195">
        <v>2</v>
      </c>
      <c r="C27" s="119" t="s">
        <v>94</v>
      </c>
      <c r="D27" s="120"/>
      <c r="E27" s="121" t="s">
        <v>95</v>
      </c>
      <c r="F27" s="122"/>
      <c r="G27" s="208">
        <v>6</v>
      </c>
      <c r="H27" s="210"/>
      <c r="I27" s="224" t="s">
        <v>96</v>
      </c>
      <c r="J27" s="209"/>
      <c r="K27" s="209"/>
      <c r="L27" s="210"/>
      <c r="M27" s="249">
        <v>519894886</v>
      </c>
      <c r="N27" s="249"/>
      <c r="O27" s="249"/>
      <c r="P27" s="208">
        <v>156</v>
      </c>
      <c r="Q27" s="209"/>
      <c r="R27" s="209"/>
      <c r="S27" s="209"/>
      <c r="T27" s="214"/>
      <c r="U27" s="2"/>
      <c r="V27" s="2"/>
      <c r="W27" s="2"/>
      <c r="X27" s="2"/>
      <c r="Y27" s="2"/>
      <c r="Z27" s="2"/>
      <c r="AA27" s="2"/>
      <c r="AB27" s="2"/>
      <c r="AC27" s="2"/>
      <c r="AD27" s="2"/>
      <c r="AE27" s="2"/>
      <c r="AF27" s="2"/>
      <c r="AG27" s="2"/>
      <c r="AH27" s="2"/>
      <c r="AI27" s="2"/>
      <c r="AJ27" s="2"/>
      <c r="AK27" s="2"/>
      <c r="AL27" s="2"/>
      <c r="AM27" s="2"/>
      <c r="AN27" s="2"/>
      <c r="AO27" s="2"/>
      <c r="AP27" s="2"/>
      <c r="AQ27" s="2"/>
      <c r="AR27" s="2"/>
      <c r="AS27" s="2"/>
    </row>
    <row r="28" spans="1:46" ht="24" customHeight="1">
      <c r="A28" s="188"/>
      <c r="B28" s="196"/>
      <c r="C28" s="128" t="s">
        <v>97</v>
      </c>
      <c r="D28" s="129"/>
      <c r="E28" s="130" t="s">
        <v>98</v>
      </c>
      <c r="F28" s="131"/>
      <c r="G28" s="211"/>
      <c r="H28" s="213"/>
      <c r="I28" s="211"/>
      <c r="J28" s="212"/>
      <c r="K28" s="212"/>
      <c r="L28" s="213"/>
      <c r="M28" s="249"/>
      <c r="N28" s="249"/>
      <c r="O28" s="249"/>
      <c r="P28" s="211"/>
      <c r="Q28" s="212"/>
      <c r="R28" s="212"/>
      <c r="S28" s="212"/>
      <c r="T28" s="215"/>
      <c r="U28" s="2"/>
      <c r="V28" s="2"/>
      <c r="W28" s="2"/>
      <c r="X28" s="2"/>
      <c r="Y28" s="2"/>
      <c r="Z28" s="2"/>
      <c r="AA28" s="2"/>
      <c r="AB28" s="2"/>
      <c r="AC28" s="2"/>
      <c r="AD28" s="2"/>
      <c r="AE28" s="2"/>
      <c r="AF28" s="2"/>
      <c r="AG28" s="2"/>
      <c r="AH28" s="2"/>
      <c r="AI28" s="2"/>
      <c r="AJ28" s="2"/>
      <c r="AK28" s="2"/>
      <c r="AL28" s="2"/>
      <c r="AM28" s="2"/>
      <c r="AN28" s="2"/>
      <c r="AO28" s="2"/>
      <c r="AP28" s="2"/>
      <c r="AQ28" s="2"/>
      <c r="AR28" s="2"/>
      <c r="AS28" s="2"/>
    </row>
    <row r="29" spans="1:46" ht="18" customHeight="1">
      <c r="A29" s="187">
        <v>3</v>
      </c>
      <c r="B29" s="195">
        <v>3</v>
      </c>
      <c r="C29" s="119" t="s">
        <v>99</v>
      </c>
      <c r="D29" s="120"/>
      <c r="E29" s="121" t="s">
        <v>100</v>
      </c>
      <c r="F29" s="122"/>
      <c r="G29" s="208">
        <v>6</v>
      </c>
      <c r="H29" s="210"/>
      <c r="I29" s="224" t="s">
        <v>101</v>
      </c>
      <c r="J29" s="209"/>
      <c r="K29" s="209"/>
      <c r="L29" s="210"/>
      <c r="M29" s="249">
        <v>518722593</v>
      </c>
      <c r="N29" s="249"/>
      <c r="O29" s="249"/>
      <c r="P29" s="208">
        <v>148</v>
      </c>
      <c r="Q29" s="209"/>
      <c r="R29" s="209"/>
      <c r="S29" s="209"/>
      <c r="T29" s="214"/>
      <c r="U29" s="2"/>
      <c r="V29" s="2"/>
      <c r="W29" s="2"/>
      <c r="X29" s="2"/>
      <c r="Y29" s="2"/>
      <c r="Z29" s="2"/>
      <c r="AA29" s="2"/>
      <c r="AB29" s="2"/>
      <c r="AC29" s="2"/>
      <c r="AD29" s="2"/>
      <c r="AE29" s="2"/>
      <c r="AF29" s="2"/>
      <c r="AG29" s="2"/>
      <c r="AH29" s="2"/>
      <c r="AI29" s="2"/>
      <c r="AJ29" s="2"/>
      <c r="AK29" s="2"/>
      <c r="AL29" s="2"/>
      <c r="AM29" s="2"/>
      <c r="AN29" s="2"/>
      <c r="AO29" s="2"/>
      <c r="AP29" s="2"/>
      <c r="AQ29" s="2"/>
      <c r="AR29" s="2"/>
      <c r="AS29" s="2"/>
    </row>
    <row r="30" spans="1:46" ht="20.100000000000001" customHeight="1">
      <c r="A30" s="188"/>
      <c r="B30" s="196"/>
      <c r="C30" s="128" t="s">
        <v>102</v>
      </c>
      <c r="D30" s="129"/>
      <c r="E30" s="130" t="s">
        <v>103</v>
      </c>
      <c r="F30" s="131"/>
      <c r="G30" s="211"/>
      <c r="H30" s="213"/>
      <c r="I30" s="211"/>
      <c r="J30" s="212"/>
      <c r="K30" s="212"/>
      <c r="L30" s="213"/>
      <c r="M30" s="249"/>
      <c r="N30" s="249"/>
      <c r="O30" s="249"/>
      <c r="P30" s="211"/>
      <c r="Q30" s="212"/>
      <c r="R30" s="212"/>
      <c r="S30" s="212"/>
      <c r="T30" s="215"/>
      <c r="U30" s="2"/>
      <c r="V30" s="2"/>
      <c r="W30" s="2"/>
      <c r="X30" s="2"/>
      <c r="Y30" s="2"/>
      <c r="Z30" s="2"/>
      <c r="AA30" s="2"/>
      <c r="AB30" s="2"/>
      <c r="AC30" s="2"/>
      <c r="AD30" s="2"/>
      <c r="AE30" s="2"/>
      <c r="AF30" s="2"/>
      <c r="AG30" s="2"/>
      <c r="AH30" s="2"/>
      <c r="AI30" s="2"/>
      <c r="AJ30" s="2"/>
      <c r="AK30" s="2"/>
      <c r="AL30" s="2"/>
      <c r="AM30" s="2"/>
      <c r="AN30" s="2"/>
      <c r="AO30" s="2"/>
      <c r="AP30" s="2"/>
      <c r="AQ30" s="2"/>
      <c r="AR30" s="2"/>
      <c r="AS30" s="2"/>
    </row>
    <row r="31" spans="1:46" ht="15.95" customHeight="1">
      <c r="A31" s="187">
        <v>4</v>
      </c>
      <c r="B31" s="195">
        <v>4</v>
      </c>
      <c r="C31" s="119" t="s">
        <v>104</v>
      </c>
      <c r="D31" s="120"/>
      <c r="E31" s="121" t="s">
        <v>105</v>
      </c>
      <c r="F31" s="122"/>
      <c r="G31" s="208">
        <v>6</v>
      </c>
      <c r="H31" s="210"/>
      <c r="I31" s="224" t="s">
        <v>106</v>
      </c>
      <c r="J31" s="209"/>
      <c r="K31" s="209"/>
      <c r="L31" s="210"/>
      <c r="M31" s="249">
        <v>519894930</v>
      </c>
      <c r="N31" s="249"/>
      <c r="O31" s="249"/>
      <c r="P31" s="208">
        <v>150</v>
      </c>
      <c r="Q31" s="209"/>
      <c r="R31" s="209"/>
      <c r="S31" s="209"/>
      <c r="T31" s="214"/>
      <c r="U31" s="2"/>
      <c r="V31" s="2"/>
      <c r="W31" s="2"/>
      <c r="X31" s="2"/>
      <c r="Y31" s="2"/>
      <c r="Z31" s="2"/>
      <c r="AA31" s="2"/>
      <c r="AB31" s="2"/>
      <c r="AC31" s="2"/>
      <c r="AD31" s="2"/>
      <c r="AE31" s="2"/>
      <c r="AF31" s="2"/>
      <c r="AG31" s="2"/>
      <c r="AH31" s="2"/>
      <c r="AI31" s="2"/>
      <c r="AJ31" s="2"/>
      <c r="AK31" s="2"/>
      <c r="AL31" s="2"/>
      <c r="AM31" s="2"/>
      <c r="AN31" s="2"/>
      <c r="AO31" s="2"/>
      <c r="AP31" s="2"/>
      <c r="AQ31" s="2"/>
      <c r="AR31" s="2"/>
      <c r="AS31" s="2"/>
    </row>
    <row r="32" spans="1:46" ht="23.1" customHeight="1">
      <c r="A32" s="188"/>
      <c r="B32" s="196"/>
      <c r="C32" s="128" t="s">
        <v>107</v>
      </c>
      <c r="D32" s="129"/>
      <c r="E32" s="130" t="s">
        <v>108</v>
      </c>
      <c r="F32" s="131"/>
      <c r="G32" s="211"/>
      <c r="H32" s="213"/>
      <c r="I32" s="211"/>
      <c r="J32" s="212"/>
      <c r="K32" s="212"/>
      <c r="L32" s="213"/>
      <c r="M32" s="249"/>
      <c r="N32" s="249"/>
      <c r="O32" s="249"/>
      <c r="P32" s="211"/>
      <c r="Q32" s="212"/>
      <c r="R32" s="212"/>
      <c r="S32" s="212"/>
      <c r="T32" s="215"/>
      <c r="U32" s="2"/>
      <c r="V32" s="2"/>
      <c r="W32" s="2"/>
      <c r="X32" s="2"/>
      <c r="Y32" s="156" t="s">
        <v>109</v>
      </c>
      <c r="Z32" s="78"/>
      <c r="AA32" s="78"/>
      <c r="AB32" s="78"/>
      <c r="AC32" s="78"/>
      <c r="AD32" s="78"/>
      <c r="AE32" s="78"/>
      <c r="AF32" s="78"/>
      <c r="AG32" s="157"/>
      <c r="AH32" s="2"/>
      <c r="AI32" s="2"/>
      <c r="AJ32" s="2"/>
      <c r="AK32" s="2"/>
      <c r="AL32" s="2"/>
      <c r="AM32" s="2"/>
      <c r="AN32" s="2"/>
      <c r="AO32" s="2"/>
      <c r="AP32" s="2"/>
      <c r="AQ32" s="2"/>
      <c r="AR32" s="2"/>
      <c r="AS32" s="2"/>
    </row>
    <row r="33" spans="1:45" ht="15.95" customHeight="1">
      <c r="A33" s="187">
        <v>5</v>
      </c>
      <c r="B33" s="195">
        <v>5</v>
      </c>
      <c r="C33" s="119" t="s">
        <v>110</v>
      </c>
      <c r="D33" s="120"/>
      <c r="E33" s="121" t="s">
        <v>111</v>
      </c>
      <c r="F33" s="122"/>
      <c r="G33" s="208">
        <v>6</v>
      </c>
      <c r="H33" s="210"/>
      <c r="I33" s="224" t="s">
        <v>112</v>
      </c>
      <c r="J33" s="209"/>
      <c r="K33" s="209"/>
      <c r="L33" s="210"/>
      <c r="M33" s="249">
        <v>520905465</v>
      </c>
      <c r="N33" s="249"/>
      <c r="O33" s="249"/>
      <c r="P33" s="208">
        <v>152</v>
      </c>
      <c r="Q33" s="209"/>
      <c r="R33" s="209"/>
      <c r="S33" s="209"/>
      <c r="T33" s="214"/>
      <c r="U33" s="2"/>
      <c r="V33" s="2"/>
      <c r="W33" s="2"/>
      <c r="X33" s="2"/>
      <c r="Y33" s="244">
        <v>1</v>
      </c>
      <c r="Z33" s="209"/>
      <c r="AA33" s="209"/>
      <c r="AB33" s="209"/>
      <c r="AC33" s="209"/>
      <c r="AD33" s="209"/>
      <c r="AE33" s="209"/>
      <c r="AF33" s="209"/>
      <c r="AG33" s="214"/>
      <c r="AH33" s="2"/>
      <c r="AI33" s="2"/>
      <c r="AJ33" s="2"/>
      <c r="AK33" s="2"/>
      <c r="AL33" s="2"/>
      <c r="AM33" s="2"/>
      <c r="AN33" s="2"/>
      <c r="AO33" s="2"/>
      <c r="AP33" s="2"/>
      <c r="AQ33" s="2"/>
      <c r="AR33" s="2"/>
      <c r="AS33" s="2"/>
    </row>
    <row r="34" spans="1:45" ht="24" customHeight="1">
      <c r="A34" s="188"/>
      <c r="B34" s="196"/>
      <c r="C34" s="128" t="s">
        <v>113</v>
      </c>
      <c r="D34" s="129"/>
      <c r="E34" s="130" t="s">
        <v>114</v>
      </c>
      <c r="F34" s="131"/>
      <c r="G34" s="211"/>
      <c r="H34" s="213"/>
      <c r="I34" s="211"/>
      <c r="J34" s="212"/>
      <c r="K34" s="212"/>
      <c r="L34" s="213"/>
      <c r="M34" s="249"/>
      <c r="N34" s="249"/>
      <c r="O34" s="249"/>
      <c r="P34" s="211"/>
      <c r="Q34" s="212"/>
      <c r="R34" s="212"/>
      <c r="S34" s="212"/>
      <c r="T34" s="215"/>
      <c r="U34" s="2"/>
      <c r="V34" s="2"/>
      <c r="W34" s="2"/>
      <c r="X34" s="2"/>
      <c r="Y34" s="245"/>
      <c r="Z34" s="230"/>
      <c r="AA34" s="230"/>
      <c r="AB34" s="230"/>
      <c r="AC34" s="230"/>
      <c r="AD34" s="230"/>
      <c r="AE34" s="230"/>
      <c r="AF34" s="230"/>
      <c r="AG34" s="231"/>
      <c r="AH34" s="2"/>
      <c r="AI34" s="2"/>
      <c r="AJ34" s="2"/>
      <c r="AK34" s="2"/>
      <c r="AL34" s="2"/>
      <c r="AM34" s="2"/>
      <c r="AN34" s="2"/>
      <c r="AO34" s="2"/>
      <c r="AP34" s="2"/>
      <c r="AQ34" s="2"/>
      <c r="AR34" s="2"/>
      <c r="AS34" s="2"/>
    </row>
    <row r="35" spans="1:45" ht="15.95" customHeight="1">
      <c r="A35" s="187">
        <v>6</v>
      </c>
      <c r="B35" s="195">
        <v>6</v>
      </c>
      <c r="C35" s="119" t="s">
        <v>115</v>
      </c>
      <c r="D35" s="120"/>
      <c r="E35" s="121" t="s">
        <v>116</v>
      </c>
      <c r="F35" s="122"/>
      <c r="G35" s="208">
        <v>6</v>
      </c>
      <c r="H35" s="210"/>
      <c r="I35" s="224" t="s">
        <v>112</v>
      </c>
      <c r="J35" s="209"/>
      <c r="K35" s="209"/>
      <c r="L35" s="210"/>
      <c r="M35" s="249">
        <v>519878923</v>
      </c>
      <c r="N35" s="249"/>
      <c r="O35" s="249"/>
      <c r="P35" s="208">
        <v>150</v>
      </c>
      <c r="Q35" s="209"/>
      <c r="R35" s="209"/>
      <c r="S35" s="209"/>
      <c r="T35" s="214"/>
      <c r="U35" s="2"/>
      <c r="V35" s="2"/>
      <c r="W35" s="2"/>
      <c r="X35" s="2"/>
      <c r="Y35" s="2"/>
      <c r="Z35" s="2"/>
      <c r="AA35" s="2"/>
      <c r="AB35" s="2"/>
      <c r="AC35" s="2"/>
      <c r="AD35" s="2"/>
      <c r="AE35" s="2"/>
      <c r="AF35" s="2"/>
      <c r="AG35" s="2"/>
      <c r="AH35" s="2"/>
      <c r="AI35" s="2"/>
      <c r="AJ35" s="2"/>
      <c r="AK35" s="2"/>
      <c r="AL35" s="2"/>
      <c r="AM35" s="2"/>
      <c r="AN35" s="2"/>
      <c r="AO35" s="2"/>
      <c r="AP35" s="2"/>
      <c r="AQ35" s="2"/>
      <c r="AR35" s="2"/>
      <c r="AS35" s="2"/>
    </row>
    <row r="36" spans="1:45" ht="24" customHeight="1">
      <c r="A36" s="188"/>
      <c r="B36" s="196"/>
      <c r="C36" s="128" t="s">
        <v>117</v>
      </c>
      <c r="D36" s="129"/>
      <c r="E36" s="130" t="s">
        <v>118</v>
      </c>
      <c r="F36" s="131"/>
      <c r="G36" s="211"/>
      <c r="H36" s="213"/>
      <c r="I36" s="211"/>
      <c r="J36" s="212"/>
      <c r="K36" s="212"/>
      <c r="L36" s="213"/>
      <c r="M36" s="249"/>
      <c r="N36" s="249"/>
      <c r="O36" s="249"/>
      <c r="P36" s="211"/>
      <c r="Q36" s="212"/>
      <c r="R36" s="212"/>
      <c r="S36" s="212"/>
      <c r="T36" s="215"/>
      <c r="U36" s="2"/>
      <c r="V36" s="2"/>
      <c r="W36" s="2"/>
      <c r="X36" s="2"/>
      <c r="Y36" s="2"/>
      <c r="Z36" s="2"/>
      <c r="AA36" s="2"/>
      <c r="AB36" s="2"/>
      <c r="AC36" s="2"/>
      <c r="AD36" s="2"/>
      <c r="AE36" s="2"/>
      <c r="AF36" s="2"/>
      <c r="AG36" s="2"/>
      <c r="AH36" s="2"/>
      <c r="AI36" s="2"/>
      <c r="AJ36" s="2"/>
      <c r="AK36" s="2"/>
      <c r="AL36" s="2"/>
      <c r="AM36" s="2"/>
      <c r="AN36" s="2"/>
      <c r="AO36" s="2"/>
      <c r="AP36" s="2"/>
      <c r="AQ36" s="2"/>
      <c r="AR36" s="2"/>
      <c r="AS36" s="2"/>
    </row>
    <row r="37" spans="1:45" ht="18" customHeight="1">
      <c r="A37" s="187">
        <v>7</v>
      </c>
      <c r="B37" s="195">
        <v>7</v>
      </c>
      <c r="C37" s="119" t="s">
        <v>119</v>
      </c>
      <c r="D37" s="120"/>
      <c r="E37" s="121" t="s">
        <v>120</v>
      </c>
      <c r="F37" s="122"/>
      <c r="G37" s="208">
        <v>4</v>
      </c>
      <c r="H37" s="210"/>
      <c r="I37" s="224" t="s">
        <v>106</v>
      </c>
      <c r="J37" s="209"/>
      <c r="K37" s="209"/>
      <c r="L37" s="210"/>
      <c r="M37" s="249">
        <v>520905472</v>
      </c>
      <c r="N37" s="249"/>
      <c r="O37" s="249"/>
      <c r="P37" s="208">
        <v>145</v>
      </c>
      <c r="Q37" s="209"/>
      <c r="R37" s="209"/>
      <c r="S37" s="209"/>
      <c r="T37" s="214"/>
      <c r="U37" s="2"/>
      <c r="V37" s="2"/>
      <c r="W37" s="2"/>
      <c r="X37" s="2"/>
      <c r="Y37" s="2"/>
      <c r="Z37" s="2"/>
      <c r="AA37" s="2"/>
      <c r="AB37" s="2"/>
      <c r="AC37" s="2"/>
      <c r="AD37" s="2"/>
      <c r="AE37" s="2"/>
      <c r="AF37" s="2"/>
      <c r="AG37" s="2"/>
      <c r="AH37" s="2"/>
      <c r="AI37" s="2"/>
      <c r="AJ37" s="2"/>
      <c r="AK37" s="2"/>
      <c r="AL37" s="2"/>
      <c r="AM37" s="2"/>
      <c r="AN37" s="2"/>
      <c r="AO37" s="2"/>
      <c r="AP37" s="2"/>
      <c r="AQ37" s="2"/>
      <c r="AR37" s="2"/>
      <c r="AS37" s="2"/>
    </row>
    <row r="38" spans="1:45" ht="18.95" customHeight="1">
      <c r="A38" s="188"/>
      <c r="B38" s="196"/>
      <c r="C38" s="128" t="s">
        <v>121</v>
      </c>
      <c r="D38" s="129"/>
      <c r="E38" s="130" t="s">
        <v>122</v>
      </c>
      <c r="F38" s="131"/>
      <c r="G38" s="211"/>
      <c r="H38" s="213"/>
      <c r="I38" s="211"/>
      <c r="J38" s="212"/>
      <c r="K38" s="212"/>
      <c r="L38" s="213"/>
      <c r="M38" s="249"/>
      <c r="N38" s="249"/>
      <c r="O38" s="249"/>
      <c r="P38" s="211"/>
      <c r="Q38" s="212"/>
      <c r="R38" s="212"/>
      <c r="S38" s="212"/>
      <c r="T38" s="215"/>
      <c r="U38" s="2"/>
      <c r="V38" s="2"/>
      <c r="W38" s="2"/>
      <c r="X38" s="2"/>
      <c r="Y38" s="2"/>
      <c r="Z38" s="2"/>
      <c r="AA38" s="2"/>
      <c r="AB38" s="2"/>
      <c r="AC38" s="2"/>
      <c r="AD38" s="2"/>
      <c r="AE38" s="2"/>
      <c r="AF38" s="2"/>
      <c r="AG38" s="2"/>
      <c r="AH38" s="2"/>
      <c r="AI38" s="2"/>
      <c r="AJ38" s="2"/>
      <c r="AK38" s="2"/>
      <c r="AL38" s="2"/>
      <c r="AM38" s="2"/>
      <c r="AN38" s="2"/>
      <c r="AO38" s="2"/>
      <c r="AP38" s="2"/>
      <c r="AQ38" s="2"/>
      <c r="AR38" s="2"/>
      <c r="AS38" s="2"/>
    </row>
    <row r="39" spans="1:45" ht="15.95" customHeight="1">
      <c r="A39" s="187">
        <v>8</v>
      </c>
      <c r="B39" s="195">
        <v>8</v>
      </c>
      <c r="C39" s="119" t="s">
        <v>123</v>
      </c>
      <c r="D39" s="120"/>
      <c r="E39" s="121" t="s">
        <v>124</v>
      </c>
      <c r="F39" s="122"/>
      <c r="G39" s="208">
        <v>4</v>
      </c>
      <c r="H39" s="210"/>
      <c r="I39" s="224" t="s">
        <v>106</v>
      </c>
      <c r="J39" s="209"/>
      <c r="K39" s="209"/>
      <c r="L39" s="210"/>
      <c r="M39" s="249">
        <v>518927608</v>
      </c>
      <c r="N39" s="249"/>
      <c r="O39" s="249"/>
      <c r="P39" s="208">
        <v>145</v>
      </c>
      <c r="Q39" s="209"/>
      <c r="R39" s="209"/>
      <c r="S39" s="209"/>
      <c r="T39" s="214"/>
      <c r="U39" s="2"/>
      <c r="V39" s="2"/>
      <c r="W39" s="2"/>
      <c r="X39" s="2"/>
      <c r="Y39" s="2"/>
      <c r="Z39" s="2"/>
      <c r="AA39" s="2"/>
      <c r="AB39" s="2"/>
      <c r="AC39" s="2"/>
      <c r="AD39" s="2"/>
      <c r="AE39" s="2"/>
      <c r="AF39" s="2"/>
      <c r="AG39" s="2"/>
      <c r="AH39" s="2"/>
      <c r="AI39" s="2"/>
      <c r="AJ39" s="2"/>
      <c r="AK39" s="2"/>
      <c r="AL39" s="2"/>
      <c r="AM39" s="2"/>
      <c r="AN39" s="2"/>
      <c r="AO39" s="2"/>
      <c r="AP39" s="2"/>
      <c r="AQ39" s="2"/>
      <c r="AR39" s="2"/>
      <c r="AS39" s="2"/>
    </row>
    <row r="40" spans="1:45" ht="24" customHeight="1">
      <c r="A40" s="188"/>
      <c r="B40" s="196"/>
      <c r="C40" s="128" t="s">
        <v>125</v>
      </c>
      <c r="D40" s="129"/>
      <c r="E40" s="130" t="s">
        <v>126</v>
      </c>
      <c r="F40" s="131"/>
      <c r="G40" s="211"/>
      <c r="H40" s="213"/>
      <c r="I40" s="211"/>
      <c r="J40" s="212"/>
      <c r="K40" s="212"/>
      <c r="L40" s="213"/>
      <c r="M40" s="249"/>
      <c r="N40" s="249"/>
      <c r="O40" s="249"/>
      <c r="P40" s="211"/>
      <c r="Q40" s="212"/>
      <c r="R40" s="212"/>
      <c r="S40" s="212"/>
      <c r="T40" s="215"/>
      <c r="U40" s="2"/>
      <c r="V40" s="2"/>
      <c r="W40" s="2"/>
      <c r="X40" s="2"/>
      <c r="Y40" s="2"/>
      <c r="Z40" s="2"/>
      <c r="AA40" s="2"/>
      <c r="AB40" s="2"/>
      <c r="AC40" s="2"/>
      <c r="AD40" s="2"/>
      <c r="AE40" s="2"/>
      <c r="AF40" s="2"/>
      <c r="AG40" s="2"/>
      <c r="AH40" s="2"/>
      <c r="AI40" s="2"/>
      <c r="AJ40" s="2"/>
      <c r="AK40" s="2"/>
      <c r="AL40" s="2"/>
      <c r="AM40" s="2"/>
      <c r="AN40" s="2"/>
      <c r="AO40" s="2"/>
      <c r="AP40" s="2"/>
      <c r="AQ40" s="2"/>
      <c r="AR40" s="2"/>
      <c r="AS40" s="2"/>
    </row>
    <row r="41" spans="1:45" ht="15.95" customHeight="1">
      <c r="A41" s="187">
        <v>9</v>
      </c>
      <c r="B41" s="195"/>
      <c r="C41" s="119"/>
      <c r="D41" s="120"/>
      <c r="E41" s="121"/>
      <c r="F41" s="122"/>
      <c r="G41" s="208"/>
      <c r="H41" s="210"/>
      <c r="I41" s="224"/>
      <c r="J41" s="209"/>
      <c r="K41" s="209"/>
      <c r="L41" s="210"/>
      <c r="M41" s="249"/>
      <c r="N41" s="249"/>
      <c r="O41" s="249"/>
      <c r="P41" s="208"/>
      <c r="Q41" s="209"/>
      <c r="R41" s="209"/>
      <c r="S41" s="209"/>
      <c r="T41" s="214"/>
      <c r="U41" s="2"/>
      <c r="V41" s="2"/>
      <c r="W41" s="2"/>
      <c r="X41" s="2"/>
      <c r="Y41" s="2"/>
      <c r="Z41" s="2"/>
      <c r="AA41" s="2"/>
      <c r="AB41" s="2"/>
      <c r="AC41" s="2"/>
      <c r="AD41" s="2"/>
      <c r="AE41" s="2"/>
      <c r="AF41" s="2"/>
      <c r="AG41" s="2"/>
      <c r="AH41" s="2"/>
      <c r="AI41" s="2"/>
      <c r="AJ41" s="2"/>
      <c r="AK41" s="2"/>
      <c r="AL41" s="2"/>
      <c r="AM41" s="2"/>
      <c r="AN41" s="2"/>
      <c r="AO41" s="2"/>
      <c r="AP41" s="2"/>
      <c r="AQ41" s="2"/>
      <c r="AR41" s="2"/>
      <c r="AS41" s="2"/>
    </row>
    <row r="42" spans="1:45" ht="20.100000000000001" customHeight="1">
      <c r="A42" s="188"/>
      <c r="B42" s="196"/>
      <c r="C42" s="128"/>
      <c r="D42" s="129"/>
      <c r="E42" s="130"/>
      <c r="F42" s="131"/>
      <c r="G42" s="211"/>
      <c r="H42" s="213"/>
      <c r="I42" s="211"/>
      <c r="J42" s="212"/>
      <c r="K42" s="212"/>
      <c r="L42" s="213"/>
      <c r="M42" s="249"/>
      <c r="N42" s="249"/>
      <c r="O42" s="249"/>
      <c r="P42" s="211"/>
      <c r="Q42" s="212"/>
      <c r="R42" s="212"/>
      <c r="S42" s="212"/>
      <c r="T42" s="215"/>
      <c r="U42" s="2"/>
      <c r="V42" s="2"/>
      <c r="W42" s="2"/>
      <c r="X42" s="2"/>
      <c r="Y42" s="2"/>
      <c r="Z42" s="2"/>
      <c r="AA42" s="2"/>
      <c r="AB42" s="2"/>
      <c r="AC42" s="2"/>
      <c r="AD42" s="2"/>
      <c r="AE42" s="2"/>
      <c r="AF42" s="2"/>
      <c r="AG42" s="2"/>
      <c r="AH42" s="2"/>
      <c r="AI42" s="2"/>
      <c r="AJ42" s="2"/>
      <c r="AK42" s="2"/>
      <c r="AL42" s="2"/>
      <c r="AM42" s="2"/>
      <c r="AN42" s="2"/>
      <c r="AO42" s="2"/>
      <c r="AP42" s="2"/>
      <c r="AQ42" s="2"/>
      <c r="AR42" s="2"/>
      <c r="AS42" s="2"/>
    </row>
    <row r="43" spans="1:45" ht="15.95" customHeight="1">
      <c r="A43" s="187">
        <v>10</v>
      </c>
      <c r="B43" s="195"/>
      <c r="C43" s="158"/>
      <c r="D43" s="120"/>
      <c r="E43" s="120"/>
      <c r="F43" s="122"/>
      <c r="G43" s="208"/>
      <c r="H43" s="210"/>
      <c r="I43" s="208"/>
      <c r="J43" s="209"/>
      <c r="K43" s="209"/>
      <c r="L43" s="210"/>
      <c r="M43" s="208"/>
      <c r="N43" s="209"/>
      <c r="O43" s="210"/>
      <c r="P43" s="208"/>
      <c r="Q43" s="209"/>
      <c r="R43" s="209"/>
      <c r="S43" s="209"/>
      <c r="T43" s="214"/>
      <c r="U43" s="2"/>
      <c r="V43" s="2"/>
      <c r="W43" s="2"/>
      <c r="X43" s="2"/>
      <c r="Y43" s="2"/>
      <c r="Z43" s="2"/>
      <c r="AA43" s="2"/>
      <c r="AB43" s="2"/>
      <c r="AC43" s="2"/>
      <c r="AD43" s="2"/>
      <c r="AE43" s="2"/>
      <c r="AF43" s="2"/>
      <c r="AG43" s="2"/>
      <c r="AH43" s="2"/>
      <c r="AI43" s="2"/>
      <c r="AJ43" s="2"/>
      <c r="AK43" s="2"/>
      <c r="AL43" s="2"/>
      <c r="AM43" s="2"/>
      <c r="AN43" s="2"/>
      <c r="AO43" s="2"/>
      <c r="AP43" s="2"/>
      <c r="AQ43" s="2"/>
      <c r="AR43" s="2"/>
      <c r="AS43" s="2"/>
    </row>
    <row r="44" spans="1:45" ht="20.100000000000001" customHeight="1">
      <c r="A44" s="188"/>
      <c r="B44" s="196"/>
      <c r="C44" s="159"/>
      <c r="D44" s="129"/>
      <c r="E44" s="129"/>
      <c r="F44" s="131"/>
      <c r="G44" s="211"/>
      <c r="H44" s="213"/>
      <c r="I44" s="211"/>
      <c r="J44" s="212"/>
      <c r="K44" s="212"/>
      <c r="L44" s="213"/>
      <c r="M44" s="211"/>
      <c r="N44" s="212"/>
      <c r="O44" s="213"/>
      <c r="P44" s="211"/>
      <c r="Q44" s="212"/>
      <c r="R44" s="212"/>
      <c r="S44" s="212"/>
      <c r="T44" s="215"/>
      <c r="U44" s="2"/>
      <c r="V44" s="2"/>
      <c r="W44" s="2"/>
      <c r="X44" s="2"/>
      <c r="Y44" s="2"/>
      <c r="Z44" s="2"/>
      <c r="AA44" s="2"/>
      <c r="AB44" s="2"/>
      <c r="AC44" s="2"/>
      <c r="AD44" s="2"/>
      <c r="AE44" s="2"/>
      <c r="AF44" s="2"/>
      <c r="AG44" s="2"/>
      <c r="AH44" s="2"/>
      <c r="AI44" s="2"/>
      <c r="AJ44" s="2"/>
      <c r="AK44" s="2"/>
      <c r="AL44" s="2"/>
      <c r="AM44" s="2"/>
      <c r="AN44" s="2"/>
      <c r="AO44" s="2"/>
      <c r="AP44" s="2"/>
      <c r="AQ44" s="2"/>
      <c r="AR44" s="2"/>
      <c r="AS44" s="2"/>
    </row>
    <row r="45" spans="1:45" ht="15.95" customHeight="1">
      <c r="A45" s="187">
        <v>11</v>
      </c>
      <c r="B45" s="195"/>
      <c r="C45" s="158"/>
      <c r="D45" s="120"/>
      <c r="E45" s="120"/>
      <c r="F45" s="122"/>
      <c r="G45" s="208"/>
      <c r="H45" s="210"/>
      <c r="I45" s="208"/>
      <c r="J45" s="209"/>
      <c r="K45" s="209"/>
      <c r="L45" s="210"/>
      <c r="M45" s="208"/>
      <c r="N45" s="209"/>
      <c r="O45" s="210"/>
      <c r="P45" s="208"/>
      <c r="Q45" s="209"/>
      <c r="R45" s="209"/>
      <c r="S45" s="209"/>
      <c r="T45" s="214"/>
      <c r="U45" s="2"/>
      <c r="V45" s="2"/>
      <c r="W45" s="2"/>
      <c r="X45" s="2"/>
      <c r="Y45" s="2"/>
      <c r="Z45" s="2"/>
      <c r="AA45" s="2"/>
      <c r="AB45" s="2"/>
      <c r="AC45" s="2"/>
      <c r="AD45" s="2"/>
      <c r="AE45" s="2"/>
      <c r="AF45" s="2"/>
      <c r="AG45" s="2"/>
      <c r="AH45" s="2"/>
      <c r="AI45" s="2"/>
      <c r="AJ45" s="2"/>
      <c r="AK45" s="2"/>
      <c r="AL45" s="2"/>
      <c r="AM45" s="2"/>
      <c r="AN45" s="2"/>
      <c r="AO45" s="2"/>
      <c r="AP45" s="2"/>
      <c r="AQ45" s="2"/>
      <c r="AR45" s="2"/>
      <c r="AS45" s="2"/>
    </row>
    <row r="46" spans="1:45" ht="20.100000000000001" customHeight="1">
      <c r="A46" s="188"/>
      <c r="B46" s="196"/>
      <c r="C46" s="159"/>
      <c r="D46" s="129"/>
      <c r="E46" s="129"/>
      <c r="F46" s="131"/>
      <c r="G46" s="211"/>
      <c r="H46" s="213"/>
      <c r="I46" s="211"/>
      <c r="J46" s="212"/>
      <c r="K46" s="212"/>
      <c r="L46" s="213"/>
      <c r="M46" s="211"/>
      <c r="N46" s="212"/>
      <c r="O46" s="213"/>
      <c r="P46" s="211"/>
      <c r="Q46" s="212"/>
      <c r="R46" s="212"/>
      <c r="S46" s="212"/>
      <c r="T46" s="215"/>
      <c r="U46" s="2"/>
      <c r="V46" s="2"/>
      <c r="W46" s="2"/>
      <c r="X46" s="2"/>
      <c r="Y46" s="2"/>
      <c r="Z46" s="2"/>
      <c r="AA46" s="2"/>
      <c r="AB46" s="2"/>
      <c r="AC46" s="2"/>
      <c r="AD46" s="2"/>
      <c r="AE46" s="2"/>
      <c r="AF46" s="2"/>
      <c r="AG46" s="2"/>
      <c r="AH46" s="2"/>
      <c r="AI46" s="2"/>
      <c r="AJ46" s="2"/>
      <c r="AK46" s="2"/>
      <c r="AL46" s="2"/>
      <c r="AM46" s="2"/>
      <c r="AN46" s="2"/>
      <c r="AO46" s="2"/>
      <c r="AP46" s="2"/>
      <c r="AQ46" s="2"/>
      <c r="AR46" s="2"/>
      <c r="AS46" s="2"/>
    </row>
    <row r="47" spans="1:45" ht="15.95" customHeight="1">
      <c r="A47" s="187">
        <v>12</v>
      </c>
      <c r="B47" s="195"/>
      <c r="C47" s="158"/>
      <c r="D47" s="120"/>
      <c r="E47" s="120"/>
      <c r="F47" s="122"/>
      <c r="G47" s="208"/>
      <c r="H47" s="210"/>
      <c r="I47" s="208"/>
      <c r="J47" s="209"/>
      <c r="K47" s="209"/>
      <c r="L47" s="210"/>
      <c r="M47" s="208"/>
      <c r="N47" s="209"/>
      <c r="O47" s="210"/>
      <c r="P47" s="208"/>
      <c r="Q47" s="209"/>
      <c r="R47" s="209"/>
      <c r="S47" s="209"/>
      <c r="T47" s="214"/>
      <c r="U47" s="2"/>
      <c r="V47" s="2"/>
      <c r="W47" s="2"/>
      <c r="X47" s="2"/>
      <c r="Y47" s="2"/>
      <c r="Z47" s="2"/>
      <c r="AA47" s="2"/>
      <c r="AB47" s="2"/>
      <c r="AC47" s="2"/>
      <c r="AD47" s="2"/>
      <c r="AE47" s="2"/>
      <c r="AF47" s="2"/>
      <c r="AG47" s="2"/>
      <c r="AH47" s="2"/>
      <c r="AI47" s="2"/>
      <c r="AJ47" s="2"/>
      <c r="AK47" s="2"/>
      <c r="AL47" s="2"/>
      <c r="AM47" s="2"/>
      <c r="AN47" s="2"/>
      <c r="AO47" s="2"/>
      <c r="AP47" s="2"/>
      <c r="AQ47" s="2"/>
      <c r="AR47" s="2"/>
      <c r="AS47" s="2"/>
    </row>
    <row r="48" spans="1:45" ht="20.100000000000001" customHeight="1">
      <c r="A48" s="189"/>
      <c r="B48" s="197"/>
      <c r="C48" s="160"/>
      <c r="D48" s="161"/>
      <c r="E48" s="161"/>
      <c r="F48" s="162"/>
      <c r="G48" s="228"/>
      <c r="H48" s="229"/>
      <c r="I48" s="228"/>
      <c r="J48" s="230"/>
      <c r="K48" s="230"/>
      <c r="L48" s="229"/>
      <c r="M48" s="228"/>
      <c r="N48" s="230"/>
      <c r="O48" s="229"/>
      <c r="P48" s="228"/>
      <c r="Q48" s="230"/>
      <c r="R48" s="230"/>
      <c r="S48" s="230"/>
      <c r="T48" s="231"/>
      <c r="U48" s="2"/>
      <c r="V48" s="2"/>
      <c r="W48" s="2"/>
      <c r="X48" s="2"/>
      <c r="Y48" s="2"/>
      <c r="Z48" s="2"/>
      <c r="AA48" s="2"/>
      <c r="AB48" s="2"/>
      <c r="AC48" s="2"/>
      <c r="AD48" s="2"/>
      <c r="AE48" s="2"/>
      <c r="AF48" s="2"/>
      <c r="AG48" s="2"/>
      <c r="AH48" s="2"/>
      <c r="AI48" s="2"/>
      <c r="AJ48" s="2"/>
      <c r="AK48" s="2"/>
      <c r="AL48" s="2"/>
      <c r="AM48" s="2"/>
      <c r="AN48" s="2"/>
      <c r="AO48" s="2"/>
      <c r="AP48" s="2"/>
      <c r="AQ48" s="2"/>
      <c r="AR48" s="2"/>
      <c r="AS48" s="2"/>
    </row>
    <row r="49" spans="1:45" ht="15.95" customHeight="1">
      <c r="A49" s="190">
        <v>13</v>
      </c>
      <c r="B49" s="198"/>
      <c r="C49" s="163"/>
      <c r="D49" s="164"/>
      <c r="E49" s="164"/>
      <c r="F49" s="165"/>
      <c r="G49" s="232"/>
      <c r="H49" s="233"/>
      <c r="I49" s="232"/>
      <c r="J49" s="236"/>
      <c r="K49" s="236"/>
      <c r="L49" s="233"/>
      <c r="M49" s="232"/>
      <c r="N49" s="236"/>
      <c r="O49" s="233"/>
      <c r="P49" s="232"/>
      <c r="Q49" s="236"/>
      <c r="R49" s="236"/>
      <c r="S49" s="236"/>
      <c r="T49" s="238"/>
      <c r="U49" s="2"/>
      <c r="V49" s="2"/>
      <c r="W49" s="2"/>
      <c r="X49" s="2"/>
      <c r="Y49" s="2"/>
      <c r="Z49" s="2"/>
      <c r="AA49" s="2"/>
      <c r="AB49" s="2"/>
      <c r="AC49" s="2"/>
      <c r="AD49" s="2"/>
      <c r="AE49" s="2"/>
      <c r="AF49" s="2"/>
      <c r="AG49" s="2"/>
      <c r="AH49" s="2"/>
      <c r="AI49" s="2"/>
      <c r="AJ49" s="2"/>
      <c r="AK49" s="2"/>
      <c r="AL49" s="2"/>
      <c r="AM49" s="2"/>
      <c r="AN49" s="2"/>
      <c r="AO49" s="2"/>
      <c r="AP49" s="2"/>
      <c r="AQ49" s="2"/>
      <c r="AR49" s="2"/>
      <c r="AS49" s="2"/>
    </row>
    <row r="50" spans="1:45" ht="20.100000000000001" customHeight="1">
      <c r="A50" s="191"/>
      <c r="B50" s="199"/>
      <c r="C50" s="166"/>
      <c r="D50" s="167"/>
      <c r="E50" s="167"/>
      <c r="F50" s="168"/>
      <c r="G50" s="234"/>
      <c r="H50" s="235"/>
      <c r="I50" s="234"/>
      <c r="J50" s="237"/>
      <c r="K50" s="237"/>
      <c r="L50" s="235"/>
      <c r="M50" s="234"/>
      <c r="N50" s="237"/>
      <c r="O50" s="235"/>
      <c r="P50" s="234"/>
      <c r="Q50" s="237"/>
      <c r="R50" s="237"/>
      <c r="S50" s="237"/>
      <c r="T50" s="239"/>
      <c r="U50" s="2"/>
      <c r="V50" s="2"/>
      <c r="W50" s="2"/>
      <c r="X50" s="2"/>
      <c r="Y50" s="2"/>
      <c r="Z50" s="2"/>
      <c r="AA50" s="2"/>
      <c r="AB50" s="2"/>
      <c r="AC50" s="2"/>
      <c r="AD50" s="2"/>
      <c r="AE50" s="2"/>
      <c r="AF50" s="2"/>
      <c r="AG50" s="2"/>
      <c r="AH50" s="2"/>
      <c r="AI50" s="2"/>
      <c r="AJ50" s="2"/>
      <c r="AK50" s="2"/>
      <c r="AL50" s="2"/>
      <c r="AM50" s="2"/>
      <c r="AN50" s="2"/>
      <c r="AO50" s="2"/>
      <c r="AP50" s="2"/>
      <c r="AQ50" s="2"/>
      <c r="AR50" s="2"/>
      <c r="AS50" s="2"/>
    </row>
    <row r="51" spans="1:45" ht="15.95" customHeight="1">
      <c r="A51" s="191">
        <v>14</v>
      </c>
      <c r="B51" s="198"/>
      <c r="C51" s="163"/>
      <c r="D51" s="164"/>
      <c r="E51" s="164"/>
      <c r="F51" s="165"/>
      <c r="G51" s="232"/>
      <c r="H51" s="233"/>
      <c r="I51" s="232"/>
      <c r="J51" s="236"/>
      <c r="K51" s="236"/>
      <c r="L51" s="233"/>
      <c r="M51" s="232"/>
      <c r="N51" s="236"/>
      <c r="O51" s="233"/>
      <c r="P51" s="232"/>
      <c r="Q51" s="236"/>
      <c r="R51" s="236"/>
      <c r="S51" s="236"/>
      <c r="T51" s="238"/>
      <c r="U51" s="2"/>
      <c r="V51" s="2"/>
      <c r="W51" s="2"/>
      <c r="X51" s="2"/>
      <c r="Y51" s="2"/>
      <c r="Z51" s="2"/>
      <c r="AA51" s="2"/>
      <c r="AB51" s="2"/>
      <c r="AC51" s="2"/>
      <c r="AD51" s="2"/>
      <c r="AE51" s="2"/>
      <c r="AF51" s="2"/>
      <c r="AG51" s="2"/>
      <c r="AH51" s="2"/>
      <c r="AI51" s="2"/>
      <c r="AJ51" s="2"/>
      <c r="AK51" s="2"/>
      <c r="AL51" s="2"/>
      <c r="AM51" s="2"/>
      <c r="AN51" s="2"/>
      <c r="AO51" s="2"/>
      <c r="AP51" s="2"/>
      <c r="AQ51" s="2"/>
      <c r="AR51" s="2"/>
      <c r="AS51" s="2"/>
    </row>
    <row r="52" spans="1:45" ht="20.100000000000001" customHeight="1">
      <c r="A52" s="192"/>
      <c r="B52" s="200"/>
      <c r="C52" s="169"/>
      <c r="D52" s="170"/>
      <c r="E52" s="170"/>
      <c r="F52" s="171"/>
      <c r="G52" s="240"/>
      <c r="H52" s="241"/>
      <c r="I52" s="240"/>
      <c r="J52" s="242"/>
      <c r="K52" s="242"/>
      <c r="L52" s="241"/>
      <c r="M52" s="240"/>
      <c r="N52" s="242"/>
      <c r="O52" s="241"/>
      <c r="P52" s="240"/>
      <c r="Q52" s="242"/>
      <c r="R52" s="242"/>
      <c r="S52" s="242"/>
      <c r="T52" s="243"/>
      <c r="U52" s="2"/>
      <c r="V52" s="2"/>
      <c r="W52" s="2"/>
      <c r="X52" s="2"/>
      <c r="Y52" s="2"/>
      <c r="Z52" s="2"/>
      <c r="AA52" s="2"/>
      <c r="AB52" s="2"/>
      <c r="AC52" s="2"/>
      <c r="AD52" s="2"/>
      <c r="AE52" s="2"/>
      <c r="AF52" s="2"/>
      <c r="AG52" s="2"/>
      <c r="AH52" s="2"/>
      <c r="AI52" s="2"/>
      <c r="AJ52" s="2"/>
      <c r="AK52" s="2"/>
      <c r="AL52" s="2"/>
      <c r="AM52" s="2"/>
      <c r="AN52" s="2"/>
      <c r="AO52" s="2"/>
      <c r="AP52" s="2"/>
      <c r="AQ52" s="2"/>
      <c r="AR52" s="2"/>
      <c r="AS52" s="2"/>
    </row>
    <row r="53" spans="1:45">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row>
    <row r="54" spans="1:45" ht="18" customHeight="1">
      <c r="A54" s="172" t="s">
        <v>127</v>
      </c>
      <c r="B54" s="173"/>
      <c r="C54" s="173"/>
      <c r="D54" s="173"/>
      <c r="E54" s="173"/>
      <c r="F54" s="173"/>
      <c r="G54" s="173"/>
      <c r="H54" s="173"/>
      <c r="I54" s="173"/>
      <c r="J54" s="173"/>
      <c r="K54" s="173"/>
      <c r="L54" s="173"/>
      <c r="M54" s="173"/>
      <c r="N54" s="173"/>
      <c r="O54" s="173"/>
      <c r="P54" s="173"/>
      <c r="Q54" s="173"/>
      <c r="R54" s="173"/>
      <c r="S54" s="173"/>
      <c r="T54" s="174"/>
      <c r="U54" s="7"/>
      <c r="V54" s="175" t="s">
        <v>128</v>
      </c>
      <c r="W54" s="176"/>
      <c r="X54" s="176"/>
      <c r="Y54" s="176"/>
      <c r="Z54" s="176"/>
      <c r="AA54" s="176"/>
      <c r="AB54" s="176"/>
      <c r="AC54" s="176"/>
      <c r="AD54" s="176"/>
      <c r="AE54" s="176"/>
      <c r="AF54" s="177"/>
      <c r="AG54" s="178"/>
      <c r="AH54" s="178"/>
      <c r="AI54" s="178"/>
      <c r="AJ54" s="178"/>
      <c r="AK54" s="2"/>
      <c r="AL54" s="2"/>
      <c r="AM54" s="2"/>
      <c r="AN54" s="2"/>
      <c r="AO54" s="2"/>
      <c r="AP54" s="2"/>
      <c r="AQ54" s="2"/>
      <c r="AR54" s="2"/>
      <c r="AS54" s="2"/>
    </row>
    <row r="55" spans="1:45" ht="87.95" customHeight="1">
      <c r="A55" s="179" t="s">
        <v>129</v>
      </c>
      <c r="B55" s="180"/>
      <c r="C55" s="180"/>
      <c r="D55" s="180"/>
      <c r="E55" s="180"/>
      <c r="F55" s="180"/>
      <c r="G55" s="180"/>
      <c r="H55" s="180"/>
      <c r="I55" s="180"/>
      <c r="J55" s="180"/>
      <c r="K55" s="180"/>
      <c r="L55" s="180"/>
      <c r="M55" s="180"/>
      <c r="N55" s="180"/>
      <c r="O55" s="180"/>
      <c r="P55" s="180"/>
      <c r="Q55" s="180"/>
      <c r="R55" s="180"/>
      <c r="S55" s="180"/>
      <c r="T55" s="181"/>
      <c r="U55" s="7"/>
      <c r="V55" s="182">
        <f>LEN(A55)</f>
        <v>107</v>
      </c>
      <c r="W55" s="183"/>
      <c r="X55" s="183"/>
      <c r="Y55" s="183"/>
      <c r="Z55" s="183"/>
      <c r="AA55" s="183"/>
      <c r="AB55" s="183"/>
      <c r="AC55" s="183"/>
      <c r="AD55" s="183"/>
      <c r="AE55" s="183"/>
      <c r="AF55" s="184"/>
      <c r="AG55" s="2"/>
      <c r="AH55" s="2"/>
      <c r="AI55" s="2"/>
      <c r="AJ55" s="2"/>
      <c r="AK55" s="2"/>
      <c r="AL55" s="2"/>
      <c r="AM55" s="2"/>
      <c r="AN55" s="2"/>
      <c r="AO55" s="2"/>
      <c r="AP55" s="2"/>
      <c r="AQ55" s="2"/>
      <c r="AR55" s="2"/>
      <c r="AS55" s="2"/>
    </row>
    <row r="56" spans="1:45">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row>
  </sheetData>
  <sheetProtection sheet="1" objects="1"/>
  <mergeCells count="269">
    <mergeCell ref="M31:O32"/>
    <mergeCell ref="P31:T32"/>
    <mergeCell ref="I35:L36"/>
    <mergeCell ref="G41:H42"/>
    <mergeCell ref="I41:L42"/>
    <mergeCell ref="M41:O42"/>
    <mergeCell ref="P41:T42"/>
    <mergeCell ref="M27:O28"/>
    <mergeCell ref="P27:T28"/>
    <mergeCell ref="G29:H30"/>
    <mergeCell ref="I29:L30"/>
    <mergeCell ref="M29:O30"/>
    <mergeCell ref="P29:T30"/>
    <mergeCell ref="M37:O38"/>
    <mergeCell ref="M39:O40"/>
    <mergeCell ref="P35:T36"/>
    <mergeCell ref="P37:T38"/>
    <mergeCell ref="G25:H26"/>
    <mergeCell ref="I25:L26"/>
    <mergeCell ref="M25:O26"/>
    <mergeCell ref="P25:T26"/>
    <mergeCell ref="G27:H28"/>
    <mergeCell ref="I27:L28"/>
    <mergeCell ref="G49:H50"/>
    <mergeCell ref="I49:L50"/>
    <mergeCell ref="M49:O50"/>
    <mergeCell ref="P49:T50"/>
    <mergeCell ref="G51:H52"/>
    <mergeCell ref="I51:L52"/>
    <mergeCell ref="M51:O52"/>
    <mergeCell ref="P51:T52"/>
    <mergeCell ref="G45:H46"/>
    <mergeCell ref="I45:L46"/>
    <mergeCell ref="M45:O46"/>
    <mergeCell ref="P45:T46"/>
    <mergeCell ref="G47:H48"/>
    <mergeCell ref="I47:L48"/>
    <mergeCell ref="M47:O48"/>
    <mergeCell ref="P47:T48"/>
    <mergeCell ref="C19:O20"/>
    <mergeCell ref="G23:H24"/>
    <mergeCell ref="I23:L24"/>
    <mergeCell ref="M23:O24"/>
    <mergeCell ref="C17:O18"/>
    <mergeCell ref="P39:T40"/>
    <mergeCell ref="P33:T34"/>
    <mergeCell ref="P23:T24"/>
    <mergeCell ref="M33:O34"/>
    <mergeCell ref="M35:O36"/>
    <mergeCell ref="A17:B18"/>
    <mergeCell ref="A19:B20"/>
    <mergeCell ref="A15:B16"/>
    <mergeCell ref="A9:B10"/>
    <mergeCell ref="A6:B8"/>
    <mergeCell ref="A21:B22"/>
    <mergeCell ref="G39:H40"/>
    <mergeCell ref="I39:L40"/>
    <mergeCell ref="G37:H38"/>
    <mergeCell ref="I37:L38"/>
    <mergeCell ref="G35:H36"/>
    <mergeCell ref="A11:B12"/>
    <mergeCell ref="A13:B14"/>
    <mergeCell ref="G33:H34"/>
    <mergeCell ref="I33:L34"/>
    <mergeCell ref="G15:O16"/>
    <mergeCell ref="I43:L44"/>
    <mergeCell ref="M43:O44"/>
    <mergeCell ref="P43:T44"/>
    <mergeCell ref="Y25:AG26"/>
    <mergeCell ref="G7:I8"/>
    <mergeCell ref="G9:I10"/>
    <mergeCell ref="G21:H22"/>
    <mergeCell ref="G11:I12"/>
    <mergeCell ref="G13:O14"/>
    <mergeCell ref="G43:H44"/>
    <mergeCell ref="B47:B48"/>
    <mergeCell ref="B49:B50"/>
    <mergeCell ref="B51:B52"/>
    <mergeCell ref="AT7:AT8"/>
    <mergeCell ref="AT9:AT10"/>
    <mergeCell ref="AT11:AT12"/>
    <mergeCell ref="AT13:AT14"/>
    <mergeCell ref="AT15:AT16"/>
    <mergeCell ref="C21:D22"/>
    <mergeCell ref="E21:F22"/>
    <mergeCell ref="B35:B36"/>
    <mergeCell ref="B37:B38"/>
    <mergeCell ref="B39:B40"/>
    <mergeCell ref="B41:B42"/>
    <mergeCell ref="B43:B44"/>
    <mergeCell ref="B45:B46"/>
    <mergeCell ref="A45:A46"/>
    <mergeCell ref="A47:A48"/>
    <mergeCell ref="A49:A50"/>
    <mergeCell ref="A51:A52"/>
    <mergeCell ref="B23:B24"/>
    <mergeCell ref="B25:B26"/>
    <mergeCell ref="B27:B28"/>
    <mergeCell ref="B29:B30"/>
    <mergeCell ref="B31:B32"/>
    <mergeCell ref="B33:B34"/>
    <mergeCell ref="A33:A34"/>
    <mergeCell ref="A35:A36"/>
    <mergeCell ref="A37:A38"/>
    <mergeCell ref="A39:A40"/>
    <mergeCell ref="A41:A42"/>
    <mergeCell ref="A43:A44"/>
    <mergeCell ref="A54:T54"/>
    <mergeCell ref="V54:AF54"/>
    <mergeCell ref="AG54:AJ54"/>
    <mergeCell ref="A55:T55"/>
    <mergeCell ref="V55:AF55"/>
    <mergeCell ref="A23:A24"/>
    <mergeCell ref="A25:A26"/>
    <mergeCell ref="A27:A28"/>
    <mergeCell ref="A29:A30"/>
    <mergeCell ref="A31:A32"/>
    <mergeCell ref="C50:D50"/>
    <mergeCell ref="E50:F50"/>
    <mergeCell ref="C51:D51"/>
    <mergeCell ref="E51:F51"/>
    <mergeCell ref="C52:D52"/>
    <mergeCell ref="E52:F52"/>
    <mergeCell ref="C47:D47"/>
    <mergeCell ref="E47:F47"/>
    <mergeCell ref="C48:D48"/>
    <mergeCell ref="E48:F48"/>
    <mergeCell ref="C49:D49"/>
    <mergeCell ref="E49:F49"/>
    <mergeCell ref="C44:D44"/>
    <mergeCell ref="E44:F44"/>
    <mergeCell ref="C45:D45"/>
    <mergeCell ref="E45:F45"/>
    <mergeCell ref="C46:D46"/>
    <mergeCell ref="E46:F46"/>
    <mergeCell ref="C41:D41"/>
    <mergeCell ref="E41:F41"/>
    <mergeCell ref="C42:D42"/>
    <mergeCell ref="E42:F42"/>
    <mergeCell ref="C43:D43"/>
    <mergeCell ref="E43:F43"/>
    <mergeCell ref="C38:D38"/>
    <mergeCell ref="E38:F38"/>
    <mergeCell ref="C39:D39"/>
    <mergeCell ref="E39:F39"/>
    <mergeCell ref="C40:D40"/>
    <mergeCell ref="E40:F40"/>
    <mergeCell ref="C35:D35"/>
    <mergeCell ref="E35:F35"/>
    <mergeCell ref="C36:D36"/>
    <mergeCell ref="E36:F36"/>
    <mergeCell ref="C37:D37"/>
    <mergeCell ref="E37:F37"/>
    <mergeCell ref="C32:D32"/>
    <mergeCell ref="E32:F32"/>
    <mergeCell ref="Y32:AG32"/>
    <mergeCell ref="C33:D33"/>
    <mergeCell ref="E33:F33"/>
    <mergeCell ref="C34:D34"/>
    <mergeCell ref="E34:F34"/>
    <mergeCell ref="Y33:AG34"/>
    <mergeCell ref="G31:H32"/>
    <mergeCell ref="I31:L32"/>
    <mergeCell ref="C29:D29"/>
    <mergeCell ref="E29:F29"/>
    <mergeCell ref="C30:D30"/>
    <mergeCell ref="E30:F30"/>
    <mergeCell ref="C31:D31"/>
    <mergeCell ref="E31:F31"/>
    <mergeCell ref="C26:D26"/>
    <mergeCell ref="E26:F26"/>
    <mergeCell ref="C27:D27"/>
    <mergeCell ref="E27:F27"/>
    <mergeCell ref="C28:D28"/>
    <mergeCell ref="E28:F28"/>
    <mergeCell ref="C23:D23"/>
    <mergeCell ref="E23:F23"/>
    <mergeCell ref="C24:D24"/>
    <mergeCell ref="E24:F24"/>
    <mergeCell ref="Y24:AG24"/>
    <mergeCell ref="C25:D25"/>
    <mergeCell ref="E25:F25"/>
    <mergeCell ref="AL15:AR15"/>
    <mergeCell ref="C16:D16"/>
    <mergeCell ref="E16:F16"/>
    <mergeCell ref="P16:AJ16"/>
    <mergeCell ref="AK16:AN16"/>
    <mergeCell ref="AP16:AS16"/>
    <mergeCell ref="C14:D14"/>
    <mergeCell ref="E14:F14"/>
    <mergeCell ref="P14:AJ14"/>
    <mergeCell ref="AK14:AN14"/>
    <mergeCell ref="AP14:AS14"/>
    <mergeCell ref="C15:D15"/>
    <mergeCell ref="E15:F15"/>
    <mergeCell ref="P15:Q15"/>
    <mergeCell ref="R15:U15"/>
    <mergeCell ref="W15:AJ15"/>
    <mergeCell ref="C12:D12"/>
    <mergeCell ref="E12:F12"/>
    <mergeCell ref="P12:AJ12"/>
    <mergeCell ref="AK12:AN12"/>
    <mergeCell ref="AP12:AS12"/>
    <mergeCell ref="C13:D13"/>
    <mergeCell ref="E13:F13"/>
    <mergeCell ref="R13:U13"/>
    <mergeCell ref="W13:AJ13"/>
    <mergeCell ref="AL13:AR13"/>
    <mergeCell ref="C11:D11"/>
    <mergeCell ref="E11:F11"/>
    <mergeCell ref="P11:Q11"/>
    <mergeCell ref="R11:U11"/>
    <mergeCell ref="W11:AJ11"/>
    <mergeCell ref="AL11:AR11"/>
    <mergeCell ref="J11:L12"/>
    <mergeCell ref="M11:O12"/>
    <mergeCell ref="AL9:AR9"/>
    <mergeCell ref="C10:D10"/>
    <mergeCell ref="E10:F10"/>
    <mergeCell ref="P10:AJ10"/>
    <mergeCell ref="AK10:AN10"/>
    <mergeCell ref="AP10:AS10"/>
    <mergeCell ref="J9:L10"/>
    <mergeCell ref="M9:O10"/>
    <mergeCell ref="C8:D8"/>
    <mergeCell ref="E8:F8"/>
    <mergeCell ref="P8:AJ8"/>
    <mergeCell ref="AK8:AN8"/>
    <mergeCell ref="AP8:AS8"/>
    <mergeCell ref="C9:D9"/>
    <mergeCell ref="E9:F9"/>
    <mergeCell ref="P9:Q9"/>
    <mergeCell ref="R9:U9"/>
    <mergeCell ref="W9:AJ9"/>
    <mergeCell ref="P6:AJ6"/>
    <mergeCell ref="AK6:AS6"/>
    <mergeCell ref="C7:D7"/>
    <mergeCell ref="E7:F7"/>
    <mergeCell ref="P7:Q7"/>
    <mergeCell ref="R7:U7"/>
    <mergeCell ref="W7:AJ7"/>
    <mergeCell ref="AL7:AR7"/>
    <mergeCell ref="M7:O8"/>
    <mergeCell ref="J7:L8"/>
    <mergeCell ref="A5:B5"/>
    <mergeCell ref="C5:I5"/>
    <mergeCell ref="J5:O5"/>
    <mergeCell ref="P5:AD5"/>
    <mergeCell ref="AE5:AS5"/>
    <mergeCell ref="C6:D6"/>
    <mergeCell ref="E6:F6"/>
    <mergeCell ref="G6:I6"/>
    <mergeCell ref="J6:L6"/>
    <mergeCell ref="M6:O6"/>
    <mergeCell ref="A3:B3"/>
    <mergeCell ref="C3:I3"/>
    <mergeCell ref="J3:O3"/>
    <mergeCell ref="P3:AD3"/>
    <mergeCell ref="AE3:AS3"/>
    <mergeCell ref="A4:B4"/>
    <mergeCell ref="C4:I4"/>
    <mergeCell ref="J4:O4"/>
    <mergeCell ref="P4:AS4"/>
    <mergeCell ref="A1:AS1"/>
    <mergeCell ref="A2:B2"/>
    <mergeCell ref="C2:I2"/>
    <mergeCell ref="J2:O2"/>
    <mergeCell ref="P2:AD2"/>
    <mergeCell ref="AE2:AS2"/>
  </mergeCells>
  <phoneticPr fontId="37"/>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formula1>カテゴリー</formula1>
    </dataValidation>
    <dataValidation allowBlank="1" showInputMessage="1" showErrorMessage="1" prompt="申し込み責任者の右側の自宅住所、電話番号欄に入力してください。" sqref="C17:O20"/>
    <dataValidation allowBlank="1" showInputMessage="1" showErrorMessage="1" prompt="チーム紹介につきましては120文字以内で、スペースなどを入れないでください。_x000d__x000a__x000d__x000a_改行を入れるときは&quot;ALT&quot;キーを押しながらリターンキーを押してください。" sqref="A55:T55"/>
    <dataValidation allowBlank="1" showInputMessage="1" showErrorMessage="1" prompt="数字だけを入力してください。" sqref="Y25"/>
    <dataValidation allowBlank="1" showInputMessage="1" showErrorMessage="1" prompt="苗字・名前に外字は使えません。コンピュータで入力できるものをお使いください。_x000d__x000a__x000d__x000a_文字の幅を合わせるためのスペースは入れないでください。" sqref="C7:F16 C25:F52"/>
    <dataValidation type="list" allowBlank="1" showInputMessage="1" showErrorMessage="1" prompt="セルの右側になる▼を押して選択してください。_x000d__x000a__x000d__x000a_性別の欄を入力しないと選択肢が出てきません。先に性別を入力してください。" sqref="AE3:AS3">
      <formula1>INDIRECT(J3)</formula1>
    </dataValidation>
    <dataValidation allowBlank="1" showInputMessage="1" showErrorMessage="1" prompt="全日本は12人までです。こちらには入力できません。入力しても登録に反映されませんのでご注意ください。" sqref="B49:B52 G49:T52"/>
    <dataValidation allowBlank="1" showInputMessage="1" showErrorMessage="1" prompt="背番号ではなく、_x000d__x000a_【選手No】を半角数字で入力してください。" sqref="Y33:AG34"/>
    <dataValidation allowBlank="1" showInputMessage="1" showErrorMessage="1" prompt="男女混合の時は男子のチームＩＤとともに女子のチームＩＤも一緒に入力してください。" sqref="C5:I5"/>
  </dataValidations>
  <pageMargins left="0.40972222222222221" right="0.4" top="0.57986111111111116" bottom="0.57986111111111116" header="0.3" footer="0.3"/>
  <pageSetup paperSize="9" scale="64" firstPageNumber="429496319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showGridLines="0" view="pageBreakPreview" zoomScaleNormal="100" workbookViewId="0">
      <selection activeCell="W49" sqref="W49"/>
    </sheetView>
  </sheetViews>
  <sheetFormatPr defaultRowHeight="15" customHeight="1"/>
  <cols>
    <col min="1" max="2" width="6.125" style="2" customWidth="1"/>
    <col min="3" max="6" width="7.375" style="2" customWidth="1"/>
    <col min="7" max="15" width="6.125" style="2" customWidth="1"/>
    <col min="16" max="22" width="6.625" style="2" customWidth="1"/>
    <col min="23" max="16384" width="9" style="2"/>
  </cols>
  <sheetData>
    <row r="1" spans="1:15" ht="26.25">
      <c r="A1" s="250" t="s">
        <v>130</v>
      </c>
      <c r="B1" s="250"/>
      <c r="C1" s="250"/>
      <c r="D1" s="250"/>
      <c r="E1" s="250"/>
      <c r="F1" s="250"/>
      <c r="G1" s="250"/>
      <c r="H1" s="250"/>
      <c r="I1" s="250"/>
      <c r="J1" s="250"/>
      <c r="K1" s="250"/>
      <c r="L1" s="250"/>
      <c r="M1" s="250"/>
      <c r="N1" s="250"/>
      <c r="O1" s="250"/>
    </row>
    <row r="2" spans="1:15">
      <c r="A2" s="254" t="s">
        <v>131</v>
      </c>
      <c r="B2" s="254"/>
      <c r="C2" s="257" t="str">
        <f>IF(入力!C3="","",入力!C3)</f>
        <v>八千代台VBC</v>
      </c>
      <c r="D2" s="257"/>
      <c r="E2" s="257"/>
      <c r="F2" s="257"/>
      <c r="G2" s="257"/>
      <c r="H2" s="257"/>
      <c r="I2" s="257"/>
      <c r="J2" s="254" t="str">
        <f>IF(入力!J3="","",入力!J3)</f>
        <v>男子</v>
      </c>
      <c r="K2" s="254"/>
      <c r="L2" s="254"/>
      <c r="M2" s="254"/>
      <c r="N2" s="254"/>
      <c r="O2" s="254"/>
    </row>
    <row r="3" spans="1:15">
      <c r="A3" s="254"/>
      <c r="B3" s="254"/>
      <c r="C3" s="257"/>
      <c r="D3" s="257"/>
      <c r="E3" s="257"/>
      <c r="F3" s="257"/>
      <c r="G3" s="257"/>
      <c r="H3" s="257"/>
      <c r="I3" s="257"/>
      <c r="J3" s="254"/>
      <c r="K3" s="254"/>
      <c r="L3" s="254"/>
      <c r="M3" s="254"/>
      <c r="N3" s="254"/>
      <c r="O3" s="254"/>
    </row>
    <row r="4" spans="1:15" ht="15" customHeight="1">
      <c r="A4" s="254" t="s">
        <v>132</v>
      </c>
      <c r="B4" s="254"/>
      <c r="C4" s="258">
        <f>IF(入力!C4="","",IF(入力!C5="",入力!C4,入力!C4&amp;"　　"&amp;入力!C5))</f>
        <v>435043132</v>
      </c>
      <c r="D4" s="259"/>
      <c r="E4" s="259"/>
      <c r="F4" s="259"/>
      <c r="G4" s="259"/>
      <c r="H4" s="259"/>
      <c r="I4" s="259"/>
      <c r="J4" s="3"/>
      <c r="K4" s="3"/>
      <c r="L4" s="3"/>
      <c r="M4" s="3"/>
      <c r="N4" s="3"/>
      <c r="O4" s="4"/>
    </row>
    <row r="5" spans="1:15" ht="15" customHeight="1">
      <c r="A5" s="254"/>
      <c r="B5" s="254"/>
      <c r="C5" s="260"/>
      <c r="D5" s="261"/>
      <c r="E5" s="261"/>
      <c r="F5" s="261"/>
      <c r="G5" s="261"/>
      <c r="H5" s="261"/>
      <c r="I5" s="261"/>
      <c r="J5" s="251" t="s">
        <v>133</v>
      </c>
      <c r="K5" s="251"/>
      <c r="L5" s="251"/>
      <c r="M5" s="251"/>
      <c r="N5" s="251"/>
      <c r="O5" s="252"/>
    </row>
    <row r="6" spans="1:15" ht="12" customHeight="1">
      <c r="A6" s="254" t="s">
        <v>25</v>
      </c>
      <c r="B6" s="254"/>
      <c r="C6" s="263" t="str">
        <f>IF(入力!C8="","",入力!C8&amp;"　"&amp;入力!E8)</f>
        <v>松崎　智幸</v>
      </c>
      <c r="D6" s="264"/>
      <c r="E6" s="264"/>
      <c r="F6" s="264"/>
      <c r="G6" s="253" t="s">
        <v>28</v>
      </c>
      <c r="H6" s="253"/>
      <c r="I6" s="253"/>
      <c r="J6" s="253" t="s">
        <v>29</v>
      </c>
      <c r="K6" s="253"/>
      <c r="L6" s="253"/>
      <c r="M6" s="253" t="s">
        <v>30</v>
      </c>
      <c r="N6" s="253"/>
      <c r="O6" s="253"/>
    </row>
    <row r="7" spans="1:15" ht="13.5" customHeight="1">
      <c r="A7" s="254"/>
      <c r="B7" s="254"/>
      <c r="C7" s="267"/>
      <c r="D7" s="268"/>
      <c r="E7" s="268"/>
      <c r="F7" s="268"/>
      <c r="G7" s="262">
        <f>IF(入力!G7="","",入力!G7)</f>
        <v>513652779</v>
      </c>
      <c r="H7" s="262"/>
      <c r="I7" s="262"/>
      <c r="J7" s="262">
        <f>IF(入力!J7="","",入力!J7)</f>
        <v>304171</v>
      </c>
      <c r="K7" s="262"/>
      <c r="L7" s="262"/>
      <c r="M7" s="262" t="str">
        <f>IF(入力!M7="","",入力!M7)</f>
        <v/>
      </c>
      <c r="N7" s="262"/>
      <c r="O7" s="262"/>
    </row>
    <row r="8" spans="1:15" ht="13.5" customHeight="1">
      <c r="A8" s="254"/>
      <c r="B8" s="254"/>
      <c r="C8" s="265"/>
      <c r="D8" s="266"/>
      <c r="E8" s="266"/>
      <c r="F8" s="266"/>
      <c r="G8" s="262"/>
      <c r="H8" s="262"/>
      <c r="I8" s="262"/>
      <c r="J8" s="262"/>
      <c r="K8" s="262"/>
      <c r="L8" s="262"/>
      <c r="M8" s="262"/>
      <c r="N8" s="262"/>
      <c r="O8" s="262"/>
    </row>
    <row r="9" spans="1:15" ht="14.45" customHeight="1">
      <c r="A9" s="254" t="s">
        <v>48</v>
      </c>
      <c r="B9" s="254"/>
      <c r="C9" s="263" t="str">
        <f>IF(入力!C10="","",入力!C10&amp;"　"&amp;入力!E10)</f>
        <v>豊田　啓子</v>
      </c>
      <c r="D9" s="264"/>
      <c r="E9" s="264"/>
      <c r="F9" s="264"/>
      <c r="G9" s="262">
        <f>IF(入力!G9="","",入力!G9)</f>
        <v>507374679</v>
      </c>
      <c r="H9" s="262"/>
      <c r="I9" s="262"/>
      <c r="J9" s="262">
        <f>IF(入力!J9="","",入力!J9)</f>
        <v>18449</v>
      </c>
      <c r="K9" s="262"/>
      <c r="L9" s="262"/>
      <c r="M9" s="262">
        <f>IF(入力!M9="","",入力!M9)</f>
        <v>433454</v>
      </c>
      <c r="N9" s="262"/>
      <c r="O9" s="262"/>
    </row>
    <row r="10" spans="1:15" ht="14.45" customHeight="1">
      <c r="A10" s="254"/>
      <c r="B10" s="254"/>
      <c r="C10" s="265"/>
      <c r="D10" s="266"/>
      <c r="E10" s="266"/>
      <c r="F10" s="266"/>
      <c r="G10" s="262"/>
      <c r="H10" s="262"/>
      <c r="I10" s="262"/>
      <c r="J10" s="262"/>
      <c r="K10" s="262"/>
      <c r="L10" s="262"/>
      <c r="M10" s="262"/>
      <c r="N10" s="262"/>
      <c r="O10" s="262"/>
    </row>
    <row r="11" spans="1:15" ht="14.45" customHeight="1">
      <c r="A11" s="254" t="s">
        <v>56</v>
      </c>
      <c r="B11" s="254"/>
      <c r="C11" s="263" t="str">
        <f>IF(入力!C12="","",入力!C12&amp;"　"&amp;入力!E12)</f>
        <v>中野　勝男</v>
      </c>
      <c r="D11" s="264"/>
      <c r="E11" s="264"/>
      <c r="F11" s="264"/>
      <c r="G11" s="262">
        <f>IF(入力!G11="","",入力!G11)</f>
        <v>518042158</v>
      </c>
      <c r="H11" s="262"/>
      <c r="I11" s="262"/>
      <c r="J11" s="262" t="str">
        <f>IF(入力!J11="","",入力!J11)</f>
        <v/>
      </c>
      <c r="K11" s="262"/>
      <c r="L11" s="262"/>
      <c r="M11" s="262" t="str">
        <f>IF(入力!M11="","",入力!M11)</f>
        <v/>
      </c>
      <c r="N11" s="262"/>
      <c r="O11" s="262"/>
    </row>
    <row r="12" spans="1:15" ht="14.45" customHeight="1">
      <c r="A12" s="254"/>
      <c r="B12" s="254"/>
      <c r="C12" s="265"/>
      <c r="D12" s="266"/>
      <c r="E12" s="266"/>
      <c r="F12" s="266"/>
      <c r="G12" s="262"/>
      <c r="H12" s="262"/>
      <c r="I12" s="262"/>
      <c r="J12" s="262"/>
      <c r="K12" s="262"/>
      <c r="L12" s="262"/>
      <c r="M12" s="262"/>
      <c r="N12" s="262"/>
      <c r="O12" s="262"/>
    </row>
    <row r="13" spans="1:15" ht="15" customHeight="1">
      <c r="A13" s="254" t="s">
        <v>65</v>
      </c>
      <c r="B13" s="254"/>
      <c r="C13" s="263" t="str">
        <f>IF(入力!C14="","",入力!C14&amp;"　"&amp;入力!E14)</f>
        <v>豊田　啓子</v>
      </c>
      <c r="D13" s="264"/>
      <c r="E13" s="264"/>
      <c r="F13" s="264"/>
      <c r="G13" s="223"/>
      <c r="H13" s="223"/>
      <c r="I13" s="223"/>
      <c r="J13" s="223"/>
      <c r="K13" s="223"/>
      <c r="L13" s="223"/>
      <c r="M13" s="223"/>
      <c r="N13" s="223"/>
      <c r="O13" s="223"/>
    </row>
    <row r="14" spans="1:15" ht="15" customHeight="1">
      <c r="A14" s="254"/>
      <c r="B14" s="254"/>
      <c r="C14" s="265"/>
      <c r="D14" s="266"/>
      <c r="E14" s="266"/>
      <c r="F14" s="266"/>
      <c r="G14" s="223"/>
      <c r="H14" s="223"/>
      <c r="I14" s="223"/>
      <c r="J14" s="223"/>
      <c r="K14" s="223"/>
      <c r="L14" s="223"/>
      <c r="M14" s="223"/>
      <c r="N14" s="223"/>
      <c r="O14" s="223"/>
    </row>
    <row r="15" spans="1:15" ht="15" customHeight="1">
      <c r="A15" s="254" t="s">
        <v>134</v>
      </c>
      <c r="B15" s="254"/>
      <c r="C15" s="263" t="str">
        <f>IF(入力!C16="","",入力!C16&amp;"　"&amp;入力!E16)</f>
        <v>会田　智美</v>
      </c>
      <c r="D15" s="264"/>
      <c r="E15" s="264"/>
      <c r="F15" s="255" t="s">
        <v>135</v>
      </c>
      <c r="G15" s="223"/>
      <c r="H15" s="223"/>
      <c r="I15" s="223"/>
      <c r="J15" s="223"/>
      <c r="K15" s="223"/>
      <c r="L15" s="223"/>
      <c r="M15" s="223"/>
      <c r="N15" s="223"/>
      <c r="O15" s="223"/>
    </row>
    <row r="16" spans="1:15" ht="15" customHeight="1">
      <c r="A16" s="254"/>
      <c r="B16" s="254"/>
      <c r="C16" s="265"/>
      <c r="D16" s="266"/>
      <c r="E16" s="266"/>
      <c r="F16" s="256"/>
      <c r="G16" s="223"/>
      <c r="H16" s="223"/>
      <c r="I16" s="223"/>
      <c r="J16" s="223"/>
      <c r="K16" s="223"/>
      <c r="L16" s="223"/>
      <c r="M16" s="223"/>
      <c r="N16" s="223"/>
      <c r="O16" s="223"/>
    </row>
    <row r="17" spans="1:15">
      <c r="A17" s="254" t="s">
        <v>75</v>
      </c>
      <c r="B17" s="254"/>
      <c r="C17" s="257" t="str">
        <f>IF(入力!C17="","",入力!C17&amp;"　"&amp;入力!E17)</f>
        <v>八千代市八千代台北9-12-6　</v>
      </c>
      <c r="D17" s="257"/>
      <c r="E17" s="257"/>
      <c r="F17" s="257"/>
      <c r="G17" s="257"/>
      <c r="H17" s="257"/>
      <c r="I17" s="257"/>
      <c r="J17" s="257"/>
      <c r="K17" s="257"/>
      <c r="L17" s="257"/>
      <c r="M17" s="257"/>
      <c r="N17" s="257"/>
      <c r="O17" s="257"/>
    </row>
    <row r="18" spans="1:15">
      <c r="A18" s="254"/>
      <c r="B18" s="254"/>
      <c r="C18" s="257"/>
      <c r="D18" s="257"/>
      <c r="E18" s="257"/>
      <c r="F18" s="257"/>
      <c r="G18" s="257"/>
      <c r="H18" s="257"/>
      <c r="I18" s="257"/>
      <c r="J18" s="257"/>
      <c r="K18" s="257"/>
      <c r="L18" s="257"/>
      <c r="M18" s="257"/>
      <c r="N18" s="257"/>
      <c r="O18" s="257"/>
    </row>
    <row r="19" spans="1:15" ht="14.45" customHeight="1">
      <c r="A19" s="254" t="s">
        <v>76</v>
      </c>
      <c r="B19" s="254"/>
      <c r="C19" s="257" t="str">
        <f>IF(入力!C19="","",入力!C19&amp;"　"&amp;入力!E19)</f>
        <v>047-486-6775　</v>
      </c>
      <c r="D19" s="257"/>
      <c r="E19" s="257"/>
      <c r="F19" s="257"/>
      <c r="G19" s="257"/>
      <c r="H19" s="257"/>
      <c r="I19" s="257"/>
      <c r="J19" s="257"/>
      <c r="K19" s="257"/>
      <c r="L19" s="257"/>
      <c r="M19" s="257"/>
      <c r="N19" s="257"/>
      <c r="O19" s="257"/>
    </row>
    <row r="20" spans="1:15" ht="14.45" customHeight="1">
      <c r="A20" s="254"/>
      <c r="B20" s="254"/>
      <c r="C20" s="257"/>
      <c r="D20" s="257"/>
      <c r="E20" s="257"/>
      <c r="F20" s="257"/>
      <c r="G20" s="257"/>
      <c r="H20" s="257"/>
      <c r="I20" s="257"/>
      <c r="J20" s="257"/>
      <c r="K20" s="257"/>
      <c r="L20" s="257"/>
      <c r="M20" s="257"/>
      <c r="N20" s="257"/>
      <c r="O20" s="257"/>
    </row>
    <row r="21" spans="1:15" ht="14.45" customHeight="1">
      <c r="A21" s="254" t="s">
        <v>77</v>
      </c>
      <c r="B21" s="254"/>
      <c r="C21" s="257" t="str">
        <f>IF(入力!C21="","",入力!C21&amp;"－"&amp;入力!E21&amp;"－"&amp;入力!G21)</f>
        <v>90－5527－3208</v>
      </c>
      <c r="D21" s="257"/>
      <c r="E21" s="257"/>
      <c r="F21" s="257"/>
      <c r="G21" s="257"/>
      <c r="H21" s="257"/>
      <c r="I21" s="257"/>
      <c r="J21" s="257"/>
      <c r="K21" s="257"/>
      <c r="L21" s="257"/>
      <c r="M21" s="257"/>
      <c r="N21" s="257"/>
      <c r="O21" s="257"/>
    </row>
    <row r="22" spans="1:15" ht="14.45" customHeight="1">
      <c r="A22" s="254"/>
      <c r="B22" s="254"/>
      <c r="C22" s="257"/>
      <c r="D22" s="257"/>
      <c r="E22" s="257"/>
      <c r="F22" s="257"/>
      <c r="G22" s="257"/>
      <c r="H22" s="257"/>
      <c r="I22" s="257"/>
      <c r="J22" s="257"/>
      <c r="K22" s="257"/>
      <c r="L22" s="257"/>
      <c r="M22" s="257"/>
      <c r="N22" s="257"/>
      <c r="O22" s="257"/>
    </row>
    <row r="23" spans="1:15">
      <c r="A23" s="254"/>
      <c r="B23" s="254" t="s">
        <v>79</v>
      </c>
      <c r="C23" s="254" t="s">
        <v>136</v>
      </c>
      <c r="D23" s="254"/>
      <c r="E23" s="254"/>
      <c r="F23" s="254"/>
      <c r="G23" s="254" t="s">
        <v>82</v>
      </c>
      <c r="H23" s="254"/>
      <c r="I23" s="254" t="s">
        <v>83</v>
      </c>
      <c r="J23" s="254"/>
      <c r="K23" s="254"/>
      <c r="L23" s="254"/>
      <c r="M23" s="254" t="s">
        <v>84</v>
      </c>
      <c r="N23" s="254"/>
      <c r="O23" s="254"/>
    </row>
    <row r="24" spans="1:15">
      <c r="A24" s="254"/>
      <c r="B24" s="254"/>
      <c r="C24" s="254"/>
      <c r="D24" s="254"/>
      <c r="E24" s="254"/>
      <c r="F24" s="254"/>
      <c r="G24" s="254"/>
      <c r="H24" s="254"/>
      <c r="I24" s="254"/>
      <c r="J24" s="254"/>
      <c r="K24" s="254"/>
      <c r="L24" s="254"/>
      <c r="M24" s="254"/>
      <c r="N24" s="254"/>
      <c r="O24" s="254"/>
    </row>
    <row r="25" spans="1:15" ht="18" customHeight="1">
      <c r="A25" s="254">
        <v>1</v>
      </c>
      <c r="B25" s="254">
        <f>IF(入力!B25="","",入力!B25)</f>
        <v>1</v>
      </c>
      <c r="C25" s="263" t="str">
        <f>IF(入力!C26="","",入力!C26&amp;"　"&amp;入力!E26)</f>
        <v>荒井　湊</v>
      </c>
      <c r="D25" s="264"/>
      <c r="E25" s="264"/>
      <c r="F25" s="264"/>
      <c r="G25" s="254">
        <f>IF(入力!G25="","",入力!G25)</f>
        <v>6</v>
      </c>
      <c r="H25" s="254" t="str">
        <f>IF(入力!H25="","",入力!H25)</f>
        <v/>
      </c>
      <c r="I25" s="254" t="str">
        <f>IF(入力!I25="","",入力!I25)</f>
        <v>萱田小学校</v>
      </c>
      <c r="J25" s="254" t="str">
        <f>IF(入力!J25="","",入力!J25)</f>
        <v/>
      </c>
      <c r="K25" s="254" t="str">
        <f>IF(入力!K25="","",入力!K25)</f>
        <v/>
      </c>
      <c r="L25" s="254" t="str">
        <f>IF(入力!L25="","",入力!L25)</f>
        <v/>
      </c>
      <c r="M25" s="254">
        <f>IF(入力!M25="","",入力!M25)</f>
        <v>516044346</v>
      </c>
      <c r="N25" s="254" t="str">
        <f>IF(入力!N25="","",入力!N25)</f>
        <v/>
      </c>
      <c r="O25" s="254" t="str">
        <f>IF(入力!O25="","",入力!O25)</f>
        <v/>
      </c>
    </row>
    <row r="26" spans="1:15" ht="18" customHeight="1">
      <c r="A26" s="254"/>
      <c r="B26" s="254"/>
      <c r="C26" s="265"/>
      <c r="D26" s="266"/>
      <c r="E26" s="266"/>
      <c r="F26" s="266"/>
      <c r="G26" s="254"/>
      <c r="H26" s="254"/>
      <c r="I26" s="254"/>
      <c r="J26" s="254"/>
      <c r="K26" s="254"/>
      <c r="L26" s="254"/>
      <c r="M26" s="254"/>
      <c r="N26" s="254"/>
      <c r="O26" s="254"/>
    </row>
    <row r="27" spans="1:15" ht="18" customHeight="1">
      <c r="A27" s="254">
        <v>2</v>
      </c>
      <c r="B27" s="254">
        <f>IF(入力!B27="","",入力!B27)</f>
        <v>2</v>
      </c>
      <c r="C27" s="263" t="str">
        <f>IF(入力!C28="","",入力!C28&amp;"　"&amp;入力!E28)</f>
        <v>髙岡　蒼空</v>
      </c>
      <c r="D27" s="264"/>
      <c r="E27" s="264"/>
      <c r="F27" s="264"/>
      <c r="G27" s="254">
        <f>IF(入力!G27="","",入力!G27)</f>
        <v>6</v>
      </c>
      <c r="H27" s="254" t="str">
        <f>IF(入力!H27="","",入力!H27)</f>
        <v/>
      </c>
      <c r="I27" s="254" t="str">
        <f>IF(入力!I27="","",入力!I27)</f>
        <v>鷺沼小学校</v>
      </c>
      <c r="J27" s="254" t="str">
        <f>IF(入力!J27="","",入力!J27)</f>
        <v/>
      </c>
      <c r="K27" s="254" t="str">
        <f>IF(入力!K27="","",入力!K27)</f>
        <v/>
      </c>
      <c r="L27" s="254" t="str">
        <f>IF(入力!L27="","",入力!L27)</f>
        <v/>
      </c>
      <c r="M27" s="254">
        <f>IF(入力!M27="","",入力!M27)</f>
        <v>519894886</v>
      </c>
      <c r="N27" s="254" t="str">
        <f>IF(入力!N27="","",入力!N27)</f>
        <v/>
      </c>
      <c r="O27" s="254" t="str">
        <f>IF(入力!O27="","",入力!O27)</f>
        <v/>
      </c>
    </row>
    <row r="28" spans="1:15" ht="18" customHeight="1">
      <c r="A28" s="254"/>
      <c r="B28" s="254"/>
      <c r="C28" s="265"/>
      <c r="D28" s="266"/>
      <c r="E28" s="266"/>
      <c r="F28" s="266"/>
      <c r="G28" s="254"/>
      <c r="H28" s="254"/>
      <c r="I28" s="254"/>
      <c r="J28" s="254"/>
      <c r="K28" s="254"/>
      <c r="L28" s="254"/>
      <c r="M28" s="254"/>
      <c r="N28" s="254"/>
      <c r="O28" s="254"/>
    </row>
    <row r="29" spans="1:15" ht="18" customHeight="1">
      <c r="A29" s="254">
        <v>3</v>
      </c>
      <c r="B29" s="254">
        <f>IF(入力!B29="","",入力!B29)</f>
        <v>3</v>
      </c>
      <c r="C29" s="263" t="str">
        <f>IF(入力!C30="","",入力!C30&amp;"　"&amp;入力!E30)</f>
        <v>岡田　佑樹</v>
      </c>
      <c r="D29" s="264"/>
      <c r="E29" s="264"/>
      <c r="F29" s="264"/>
      <c r="G29" s="254">
        <f>IF(入力!G29="","",入力!G29)</f>
        <v>6</v>
      </c>
      <c r="H29" s="254" t="str">
        <f>IF(入力!H29="","",入力!H29)</f>
        <v/>
      </c>
      <c r="I29" s="254" t="str">
        <f>IF(入力!I29="","",入力!I29)</f>
        <v>南高津小学校</v>
      </c>
      <c r="J29" s="254" t="str">
        <f>IF(入力!J29="","",入力!J29)</f>
        <v/>
      </c>
      <c r="K29" s="254" t="str">
        <f>IF(入力!K29="","",入力!K29)</f>
        <v/>
      </c>
      <c r="L29" s="254" t="str">
        <f>IF(入力!L29="","",入力!L29)</f>
        <v/>
      </c>
      <c r="M29" s="254">
        <f>IF(入力!M29="","",入力!M29)</f>
        <v>518722593</v>
      </c>
      <c r="N29" s="254" t="str">
        <f>IF(入力!N29="","",入力!N29)</f>
        <v/>
      </c>
      <c r="O29" s="254" t="str">
        <f>IF(入力!O29="","",入力!O29)</f>
        <v/>
      </c>
    </row>
    <row r="30" spans="1:15" ht="18" customHeight="1">
      <c r="A30" s="254"/>
      <c r="B30" s="254"/>
      <c r="C30" s="265"/>
      <c r="D30" s="266"/>
      <c r="E30" s="266"/>
      <c r="F30" s="266"/>
      <c r="G30" s="254"/>
      <c r="H30" s="254"/>
      <c r="I30" s="254"/>
      <c r="J30" s="254"/>
      <c r="K30" s="254"/>
      <c r="L30" s="254"/>
      <c r="M30" s="254"/>
      <c r="N30" s="254"/>
      <c r="O30" s="254"/>
    </row>
    <row r="31" spans="1:15" ht="18" customHeight="1">
      <c r="A31" s="254">
        <v>4</v>
      </c>
      <c r="B31" s="254">
        <f>IF(入力!B31="","",入力!B31)</f>
        <v>4</v>
      </c>
      <c r="C31" s="263" t="str">
        <f>IF(入力!C32="","",入力!C32&amp;"　"&amp;入力!E32)</f>
        <v>菅野　陽斗</v>
      </c>
      <c r="D31" s="264"/>
      <c r="E31" s="264"/>
      <c r="F31" s="264"/>
      <c r="G31" s="254">
        <f>IF(入力!G31="","",入力!G31)</f>
        <v>6</v>
      </c>
      <c r="H31" s="254" t="str">
        <f>IF(入力!H31="","",入力!H31)</f>
        <v/>
      </c>
      <c r="I31" s="254" t="str">
        <f>IF(入力!I31="","",入力!I31)</f>
        <v>高津小学校</v>
      </c>
      <c r="J31" s="254" t="str">
        <f>IF(入力!J31="","",入力!J31)</f>
        <v/>
      </c>
      <c r="K31" s="254" t="str">
        <f>IF(入力!K31="","",入力!K31)</f>
        <v/>
      </c>
      <c r="L31" s="254" t="str">
        <f>IF(入力!L31="","",入力!L31)</f>
        <v/>
      </c>
      <c r="M31" s="254">
        <f>IF(入力!M31="","",入力!M31)</f>
        <v>519894930</v>
      </c>
      <c r="N31" s="254" t="str">
        <f>IF(入力!N31="","",入力!N31)</f>
        <v/>
      </c>
      <c r="O31" s="254" t="str">
        <f>IF(入力!O31="","",入力!O31)</f>
        <v/>
      </c>
    </row>
    <row r="32" spans="1:15" ht="18" customHeight="1">
      <c r="A32" s="254"/>
      <c r="B32" s="254"/>
      <c r="C32" s="265"/>
      <c r="D32" s="266"/>
      <c r="E32" s="266"/>
      <c r="F32" s="266"/>
      <c r="G32" s="254"/>
      <c r="H32" s="254"/>
      <c r="I32" s="254"/>
      <c r="J32" s="254"/>
      <c r="K32" s="254"/>
      <c r="L32" s="254"/>
      <c r="M32" s="254"/>
      <c r="N32" s="254"/>
      <c r="O32" s="254"/>
    </row>
    <row r="33" spans="1:15" ht="18" customHeight="1">
      <c r="A33" s="254">
        <v>5</v>
      </c>
      <c r="B33" s="254">
        <f>IF(入力!B33="","",入力!B33)</f>
        <v>5</v>
      </c>
      <c r="C33" s="263" t="str">
        <f>IF(入力!C34="","",入力!C34&amp;"　"&amp;入力!E34)</f>
        <v>江角　颯真</v>
      </c>
      <c r="D33" s="264"/>
      <c r="E33" s="264"/>
      <c r="F33" s="264"/>
      <c r="G33" s="254">
        <f>IF(入力!G33="","",入力!G33)</f>
        <v>6</v>
      </c>
      <c r="H33" s="254" t="str">
        <f>IF(入力!H33="","",入力!H33)</f>
        <v/>
      </c>
      <c r="I33" s="254" t="str">
        <f>IF(入力!I33="","",入力!I33)</f>
        <v>大久保小学校</v>
      </c>
      <c r="J33" s="254" t="str">
        <f>IF(入力!J33="","",入力!J33)</f>
        <v/>
      </c>
      <c r="K33" s="254" t="str">
        <f>IF(入力!K33="","",入力!K33)</f>
        <v/>
      </c>
      <c r="L33" s="254" t="str">
        <f>IF(入力!L33="","",入力!L33)</f>
        <v/>
      </c>
      <c r="M33" s="254">
        <f>IF(入力!M33="","",入力!M33)</f>
        <v>520905465</v>
      </c>
      <c r="N33" s="254" t="str">
        <f>IF(入力!N33="","",入力!N33)</f>
        <v/>
      </c>
      <c r="O33" s="254" t="str">
        <f>IF(入力!O33="","",入力!O33)</f>
        <v/>
      </c>
    </row>
    <row r="34" spans="1:15" ht="18" customHeight="1">
      <c r="A34" s="254"/>
      <c r="B34" s="254"/>
      <c r="C34" s="265"/>
      <c r="D34" s="266"/>
      <c r="E34" s="266"/>
      <c r="F34" s="266"/>
      <c r="G34" s="254"/>
      <c r="H34" s="254"/>
      <c r="I34" s="254"/>
      <c r="J34" s="254"/>
      <c r="K34" s="254"/>
      <c r="L34" s="254"/>
      <c r="M34" s="254"/>
      <c r="N34" s="254"/>
      <c r="O34" s="254"/>
    </row>
    <row r="35" spans="1:15" ht="18" customHeight="1">
      <c r="A35" s="254">
        <v>6</v>
      </c>
      <c r="B35" s="254">
        <f>IF(入力!B35="","",入力!B35)</f>
        <v>6</v>
      </c>
      <c r="C35" s="263" t="str">
        <f>IF(入力!C36="","",入力!C36&amp;"　"&amp;入力!E36)</f>
        <v>伊藤　瑠威</v>
      </c>
      <c r="D35" s="264"/>
      <c r="E35" s="264"/>
      <c r="F35" s="264"/>
      <c r="G35" s="254">
        <f>IF(入力!G35="","",入力!G35)</f>
        <v>6</v>
      </c>
      <c r="H35" s="254" t="str">
        <f>IF(入力!H35="","",入力!H35)</f>
        <v/>
      </c>
      <c r="I35" s="254" t="str">
        <f>IF(入力!I35="","",入力!I35)</f>
        <v>大久保小学校</v>
      </c>
      <c r="J35" s="254" t="str">
        <f>IF(入力!J35="","",入力!J35)</f>
        <v/>
      </c>
      <c r="K35" s="254" t="str">
        <f>IF(入力!K35="","",入力!K35)</f>
        <v/>
      </c>
      <c r="L35" s="254" t="str">
        <f>IF(入力!L35="","",入力!L35)</f>
        <v/>
      </c>
      <c r="M35" s="254">
        <f>IF(入力!M35="","",入力!M35)</f>
        <v>519878923</v>
      </c>
      <c r="N35" s="254" t="str">
        <f>IF(入力!N35="","",入力!N35)</f>
        <v/>
      </c>
      <c r="O35" s="254" t="str">
        <f>IF(入力!O35="","",入力!O35)</f>
        <v/>
      </c>
    </row>
    <row r="36" spans="1:15" ht="18" customHeight="1">
      <c r="A36" s="254"/>
      <c r="B36" s="254"/>
      <c r="C36" s="265"/>
      <c r="D36" s="266"/>
      <c r="E36" s="266"/>
      <c r="F36" s="266"/>
      <c r="G36" s="254"/>
      <c r="H36" s="254"/>
      <c r="I36" s="254"/>
      <c r="J36" s="254"/>
      <c r="K36" s="254"/>
      <c r="L36" s="254"/>
      <c r="M36" s="254"/>
      <c r="N36" s="254"/>
      <c r="O36" s="254"/>
    </row>
    <row r="37" spans="1:15" ht="18" customHeight="1">
      <c r="A37" s="254">
        <v>7</v>
      </c>
      <c r="B37" s="254">
        <f>IF(入力!B37="","",入力!B37)</f>
        <v>7</v>
      </c>
      <c r="C37" s="263" t="str">
        <f>IF(入力!C38="","",入力!C38&amp;"　"&amp;入力!E38)</f>
        <v>國光　春希</v>
      </c>
      <c r="D37" s="264"/>
      <c r="E37" s="264"/>
      <c r="F37" s="264"/>
      <c r="G37" s="254">
        <f>IF(入力!G37="","",入力!G37)</f>
        <v>4</v>
      </c>
      <c r="H37" s="254" t="str">
        <f>IF(入力!H37="","",入力!H37)</f>
        <v/>
      </c>
      <c r="I37" s="254" t="str">
        <f>IF(入力!I37="","",入力!I37)</f>
        <v>高津小学校</v>
      </c>
      <c r="J37" s="254" t="str">
        <f>IF(入力!J37="","",入力!J37)</f>
        <v/>
      </c>
      <c r="K37" s="254" t="str">
        <f>IF(入力!K37="","",入力!K37)</f>
        <v/>
      </c>
      <c r="L37" s="254" t="str">
        <f>IF(入力!L37="","",入力!L37)</f>
        <v/>
      </c>
      <c r="M37" s="254">
        <f>IF(入力!M37="","",入力!M37)</f>
        <v>520905472</v>
      </c>
      <c r="N37" s="254" t="str">
        <f>IF(入力!N37="","",入力!N37)</f>
        <v/>
      </c>
      <c r="O37" s="254" t="str">
        <f>IF(入力!O37="","",入力!O37)</f>
        <v/>
      </c>
    </row>
    <row r="38" spans="1:15" ht="18" customHeight="1">
      <c r="A38" s="254"/>
      <c r="B38" s="254"/>
      <c r="C38" s="265"/>
      <c r="D38" s="266"/>
      <c r="E38" s="266"/>
      <c r="F38" s="266"/>
      <c r="G38" s="254"/>
      <c r="H38" s="254"/>
      <c r="I38" s="254"/>
      <c r="J38" s="254"/>
      <c r="K38" s="254"/>
      <c r="L38" s="254"/>
      <c r="M38" s="254"/>
      <c r="N38" s="254"/>
      <c r="O38" s="254"/>
    </row>
    <row r="39" spans="1:15" ht="18" customHeight="1">
      <c r="A39" s="254">
        <v>8</v>
      </c>
      <c r="B39" s="254">
        <f>IF(入力!B39="","",入力!B39)</f>
        <v>8</v>
      </c>
      <c r="C39" s="263" t="str">
        <f>IF(入力!C40="","",入力!C40&amp;"　"&amp;入力!E40)</f>
        <v>柳　智也</v>
      </c>
      <c r="D39" s="264"/>
      <c r="E39" s="264"/>
      <c r="F39" s="264"/>
      <c r="G39" s="254">
        <f>IF(入力!G39="","",入力!G39)</f>
        <v>4</v>
      </c>
      <c r="H39" s="254" t="str">
        <f>IF(入力!H39="","",入力!H39)</f>
        <v/>
      </c>
      <c r="I39" s="254" t="str">
        <f>IF(入力!I39="","",入力!I39)</f>
        <v>高津小学校</v>
      </c>
      <c r="J39" s="254" t="str">
        <f>IF(入力!J39="","",入力!J39)</f>
        <v/>
      </c>
      <c r="K39" s="254" t="str">
        <f>IF(入力!K39="","",入力!K39)</f>
        <v/>
      </c>
      <c r="L39" s="254" t="str">
        <f>IF(入力!L39="","",入力!L39)</f>
        <v/>
      </c>
      <c r="M39" s="254">
        <f>IF(入力!M39="","",入力!M39)</f>
        <v>518927608</v>
      </c>
      <c r="N39" s="254" t="str">
        <f>IF(入力!N39="","",入力!N39)</f>
        <v/>
      </c>
      <c r="O39" s="254" t="str">
        <f>IF(入力!O39="","",入力!O39)</f>
        <v/>
      </c>
    </row>
    <row r="40" spans="1:15" ht="18" customHeight="1">
      <c r="A40" s="254"/>
      <c r="B40" s="254"/>
      <c r="C40" s="265"/>
      <c r="D40" s="266"/>
      <c r="E40" s="266"/>
      <c r="F40" s="266"/>
      <c r="G40" s="254"/>
      <c r="H40" s="254"/>
      <c r="I40" s="254"/>
      <c r="J40" s="254"/>
      <c r="K40" s="254"/>
      <c r="L40" s="254"/>
      <c r="M40" s="254"/>
      <c r="N40" s="254"/>
      <c r="O40" s="254"/>
    </row>
    <row r="41" spans="1:15" ht="18" customHeight="1">
      <c r="A41" s="254">
        <v>9</v>
      </c>
      <c r="B41" s="254" t="str">
        <f>IF(入力!B41="","",入力!B41)</f>
        <v/>
      </c>
      <c r="C41" s="263" t="str">
        <f>IF(入力!C42="","",入力!C42&amp;"　"&amp;入力!E42)</f>
        <v/>
      </c>
      <c r="D41" s="264"/>
      <c r="E41" s="264"/>
      <c r="F41" s="264"/>
      <c r="G41" s="254" t="str">
        <f>IF(入力!G41="","",入力!G41)</f>
        <v/>
      </c>
      <c r="H41" s="254" t="str">
        <f>IF(入力!H41="","",入力!H41)</f>
        <v/>
      </c>
      <c r="I41" s="254" t="str">
        <f>IF(入力!I41="","",入力!I41)</f>
        <v/>
      </c>
      <c r="J41" s="254" t="str">
        <f>IF(入力!J41="","",入力!J41)</f>
        <v/>
      </c>
      <c r="K41" s="254" t="str">
        <f>IF(入力!K41="","",入力!K41)</f>
        <v/>
      </c>
      <c r="L41" s="254" t="str">
        <f>IF(入力!L41="","",入力!L41)</f>
        <v/>
      </c>
      <c r="M41" s="254" t="str">
        <f>IF(入力!M41="","",入力!M41)</f>
        <v/>
      </c>
      <c r="N41" s="254" t="str">
        <f>IF(入力!N41="","",入力!N41)</f>
        <v/>
      </c>
      <c r="O41" s="254" t="str">
        <f>IF(入力!O41="","",入力!O41)</f>
        <v/>
      </c>
    </row>
    <row r="42" spans="1:15" ht="18" customHeight="1">
      <c r="A42" s="254"/>
      <c r="B42" s="254"/>
      <c r="C42" s="265"/>
      <c r="D42" s="266"/>
      <c r="E42" s="266"/>
      <c r="F42" s="266"/>
      <c r="G42" s="254"/>
      <c r="H42" s="254"/>
      <c r="I42" s="254"/>
      <c r="J42" s="254"/>
      <c r="K42" s="254"/>
      <c r="L42" s="254"/>
      <c r="M42" s="254"/>
      <c r="N42" s="254"/>
      <c r="O42" s="254"/>
    </row>
    <row r="43" spans="1:15" ht="18" customHeight="1">
      <c r="A43" s="254">
        <v>10</v>
      </c>
      <c r="B43" s="254" t="str">
        <f>IF(入力!B43="","",入力!B43)</f>
        <v/>
      </c>
      <c r="C43" s="263" t="str">
        <f>IF(入力!C44="","",入力!C44&amp;"　"&amp;入力!E44)</f>
        <v/>
      </c>
      <c r="D43" s="264"/>
      <c r="E43" s="264"/>
      <c r="F43" s="264"/>
      <c r="G43" s="254" t="str">
        <f>IF(入力!G43="","",入力!G43)</f>
        <v/>
      </c>
      <c r="H43" s="254" t="str">
        <f>IF(入力!H43="","",入力!H43)</f>
        <v/>
      </c>
      <c r="I43" s="254" t="str">
        <f>IF(入力!I43="","",入力!I43)</f>
        <v/>
      </c>
      <c r="J43" s="254" t="str">
        <f>IF(入力!J43="","",入力!J43)</f>
        <v/>
      </c>
      <c r="K43" s="254" t="str">
        <f>IF(入力!K43="","",入力!K43)</f>
        <v/>
      </c>
      <c r="L43" s="254" t="str">
        <f>IF(入力!L43="","",入力!L43)</f>
        <v/>
      </c>
      <c r="M43" s="254" t="str">
        <f>IF(入力!M43="","",入力!M43)</f>
        <v/>
      </c>
      <c r="N43" s="254" t="str">
        <f>IF(入力!N43="","",入力!N43)</f>
        <v/>
      </c>
      <c r="O43" s="254" t="str">
        <f>IF(入力!O43="","",入力!O43)</f>
        <v/>
      </c>
    </row>
    <row r="44" spans="1:15" ht="18" customHeight="1">
      <c r="A44" s="254"/>
      <c r="B44" s="254"/>
      <c r="C44" s="265"/>
      <c r="D44" s="266"/>
      <c r="E44" s="266"/>
      <c r="F44" s="266"/>
      <c r="G44" s="254"/>
      <c r="H44" s="254"/>
      <c r="I44" s="254"/>
      <c r="J44" s="254"/>
      <c r="K44" s="254"/>
      <c r="L44" s="254"/>
      <c r="M44" s="254"/>
      <c r="N44" s="254"/>
      <c r="O44" s="254"/>
    </row>
    <row r="45" spans="1:15" ht="18" customHeight="1">
      <c r="A45" s="254">
        <v>11</v>
      </c>
      <c r="B45" s="254" t="str">
        <f>IF(入力!B45="","",入力!B45)</f>
        <v/>
      </c>
      <c r="C45" s="263" t="str">
        <f>IF(入力!C46="","",入力!C46&amp;"　"&amp;入力!E46)</f>
        <v/>
      </c>
      <c r="D45" s="264"/>
      <c r="E45" s="264"/>
      <c r="F45" s="264"/>
      <c r="G45" s="254" t="str">
        <f>IF(入力!G45="","",入力!G45)</f>
        <v/>
      </c>
      <c r="H45" s="254" t="str">
        <f>IF(入力!H45="","",入力!H45)</f>
        <v/>
      </c>
      <c r="I45" s="254" t="str">
        <f>IF(入力!I45="","",入力!I45)</f>
        <v/>
      </c>
      <c r="J45" s="254" t="str">
        <f>IF(入力!J45="","",入力!J45)</f>
        <v/>
      </c>
      <c r="K45" s="254" t="str">
        <f>IF(入力!K45="","",入力!K45)</f>
        <v/>
      </c>
      <c r="L45" s="254" t="str">
        <f>IF(入力!L45="","",入力!L45)</f>
        <v/>
      </c>
      <c r="M45" s="254" t="str">
        <f>IF(入力!M45="","",入力!M45)</f>
        <v/>
      </c>
      <c r="N45" s="254" t="str">
        <f>IF(入力!N45="","",入力!N45)</f>
        <v/>
      </c>
      <c r="O45" s="254" t="str">
        <f>IF(入力!O45="","",入力!O45)</f>
        <v/>
      </c>
    </row>
    <row r="46" spans="1:15" ht="18" customHeight="1">
      <c r="A46" s="254"/>
      <c r="B46" s="254"/>
      <c r="C46" s="265"/>
      <c r="D46" s="266"/>
      <c r="E46" s="266"/>
      <c r="F46" s="266"/>
      <c r="G46" s="254"/>
      <c r="H46" s="254"/>
      <c r="I46" s="254"/>
      <c r="J46" s="254"/>
      <c r="K46" s="254"/>
      <c r="L46" s="254"/>
      <c r="M46" s="254"/>
      <c r="N46" s="254"/>
      <c r="O46" s="254"/>
    </row>
    <row r="47" spans="1:15" ht="18" customHeight="1">
      <c r="A47" s="254">
        <v>12</v>
      </c>
      <c r="B47" s="254" t="str">
        <f>IF(入力!B47="","",入力!B47)</f>
        <v/>
      </c>
      <c r="C47" s="263" t="str">
        <f>IF(入力!C48="","",入力!C48&amp;"　"&amp;入力!E48)</f>
        <v/>
      </c>
      <c r="D47" s="264"/>
      <c r="E47" s="264"/>
      <c r="F47" s="264"/>
      <c r="G47" s="254" t="str">
        <f>IF(入力!G47="","",入力!G47)</f>
        <v/>
      </c>
      <c r="H47" s="254" t="str">
        <f>IF(入力!H47="","",入力!H47)</f>
        <v/>
      </c>
      <c r="I47" s="254" t="str">
        <f>IF(入力!I47="","",入力!I47)</f>
        <v/>
      </c>
      <c r="J47" s="254" t="str">
        <f>IF(入力!J47="","",入力!J47)</f>
        <v/>
      </c>
      <c r="K47" s="254" t="str">
        <f>IF(入力!K47="","",入力!K47)</f>
        <v/>
      </c>
      <c r="L47" s="254" t="str">
        <f>IF(入力!L47="","",入力!L47)</f>
        <v/>
      </c>
      <c r="M47" s="254" t="str">
        <f>IF(入力!M47="","",入力!M47)</f>
        <v/>
      </c>
      <c r="N47" s="254" t="str">
        <f>IF(入力!N47="","",入力!N47)</f>
        <v/>
      </c>
      <c r="O47" s="254" t="str">
        <f>IF(入力!O47="","",入力!O47)</f>
        <v/>
      </c>
    </row>
    <row r="48" spans="1:15" ht="18" customHeight="1">
      <c r="A48" s="254"/>
      <c r="B48" s="254"/>
      <c r="C48" s="265"/>
      <c r="D48" s="266"/>
      <c r="E48" s="266"/>
      <c r="F48" s="266"/>
      <c r="G48" s="254"/>
      <c r="H48" s="254"/>
      <c r="I48" s="254"/>
      <c r="J48" s="254"/>
      <c r="K48" s="254"/>
      <c r="L48" s="254"/>
      <c r="M48" s="254"/>
      <c r="N48" s="254"/>
      <c r="O48" s="254"/>
    </row>
    <row r="49" spans="1:15" ht="18" customHeight="1">
      <c r="A49" s="254"/>
      <c r="B49" s="254"/>
      <c r="C49" s="254"/>
      <c r="D49" s="254"/>
      <c r="E49" s="254"/>
      <c r="F49" s="254"/>
      <c r="G49" s="254"/>
      <c r="H49" s="254"/>
      <c r="I49" s="254"/>
      <c r="J49" s="254"/>
      <c r="K49" s="254"/>
      <c r="L49" s="254"/>
      <c r="M49" s="254"/>
      <c r="N49" s="254"/>
      <c r="O49" s="254"/>
    </row>
    <row r="50" spans="1:15" ht="18" customHeight="1">
      <c r="A50" s="254"/>
      <c r="B50" s="254"/>
      <c r="C50" s="254"/>
      <c r="D50" s="254"/>
      <c r="E50" s="254"/>
      <c r="F50" s="254"/>
      <c r="G50" s="254"/>
      <c r="H50" s="254"/>
      <c r="I50" s="254"/>
      <c r="J50" s="254"/>
      <c r="K50" s="254"/>
      <c r="L50" s="254"/>
      <c r="M50" s="254"/>
      <c r="N50" s="254"/>
      <c r="O50" s="254"/>
    </row>
  </sheetData>
  <sheetProtection sheet="1"/>
  <mergeCells count="117">
    <mergeCell ref="I45:L46"/>
    <mergeCell ref="M45:O46"/>
    <mergeCell ref="C47:F48"/>
    <mergeCell ref="G47:H48"/>
    <mergeCell ref="A49:O50"/>
    <mergeCell ref="C6:F8"/>
    <mergeCell ref="G7:I8"/>
    <mergeCell ref="G9:I10"/>
    <mergeCell ref="C9:F10"/>
    <mergeCell ref="C11:F12"/>
    <mergeCell ref="I47:L48"/>
    <mergeCell ref="M47:O48"/>
    <mergeCell ref="C45:F46"/>
    <mergeCell ref="G45:H46"/>
    <mergeCell ref="I43:L44"/>
    <mergeCell ref="M43:O44"/>
    <mergeCell ref="C41:F42"/>
    <mergeCell ref="G41:H42"/>
    <mergeCell ref="I41:L42"/>
    <mergeCell ref="M41:O42"/>
    <mergeCell ref="C43:F44"/>
    <mergeCell ref="G43:H44"/>
    <mergeCell ref="C37:F38"/>
    <mergeCell ref="G37:H38"/>
    <mergeCell ref="C39:F40"/>
    <mergeCell ref="G39:H40"/>
    <mergeCell ref="C31:F32"/>
    <mergeCell ref="G31:H32"/>
    <mergeCell ref="I35:L36"/>
    <mergeCell ref="M35:O36"/>
    <mergeCell ref="I39:L40"/>
    <mergeCell ref="M39:O40"/>
    <mergeCell ref="I37:L38"/>
    <mergeCell ref="M37:O38"/>
    <mergeCell ref="I33:L34"/>
    <mergeCell ref="M33:O34"/>
    <mergeCell ref="C33:F34"/>
    <mergeCell ref="G33:H34"/>
    <mergeCell ref="C35:F36"/>
    <mergeCell ref="G35:H36"/>
    <mergeCell ref="C29:F30"/>
    <mergeCell ref="G29:H30"/>
    <mergeCell ref="I23:L24"/>
    <mergeCell ref="M23:O24"/>
    <mergeCell ref="C25:F26"/>
    <mergeCell ref="G25:H26"/>
    <mergeCell ref="I31:L32"/>
    <mergeCell ref="M31:O32"/>
    <mergeCell ref="I29:L30"/>
    <mergeCell ref="M29:O30"/>
    <mergeCell ref="I27:L28"/>
    <mergeCell ref="M27:O28"/>
    <mergeCell ref="G23:H24"/>
    <mergeCell ref="C13:F14"/>
    <mergeCell ref="G15:O16"/>
    <mergeCell ref="A21:B22"/>
    <mergeCell ref="C27:F28"/>
    <mergeCell ref="G27:H28"/>
    <mergeCell ref="I25:L26"/>
    <mergeCell ref="M25:O26"/>
    <mergeCell ref="M11:O12"/>
    <mergeCell ref="A17:B18"/>
    <mergeCell ref="A19:B20"/>
    <mergeCell ref="A13:B14"/>
    <mergeCell ref="A15:B16"/>
    <mergeCell ref="C15:E16"/>
    <mergeCell ref="A2:B3"/>
    <mergeCell ref="A4:B5"/>
    <mergeCell ref="A9:B10"/>
    <mergeCell ref="A11:B12"/>
    <mergeCell ref="C2:I3"/>
    <mergeCell ref="J9:L10"/>
    <mergeCell ref="J11:L12"/>
    <mergeCell ref="C17:O18"/>
    <mergeCell ref="C19:O20"/>
    <mergeCell ref="C21:O22"/>
    <mergeCell ref="C4:I5"/>
    <mergeCell ref="M7:O8"/>
    <mergeCell ref="A6:B8"/>
    <mergeCell ref="J7:L8"/>
    <mergeCell ref="G11:I12"/>
    <mergeCell ref="G13:O14"/>
    <mergeCell ref="M9:O10"/>
    <mergeCell ref="B37:B38"/>
    <mergeCell ref="B39:B40"/>
    <mergeCell ref="B41:B42"/>
    <mergeCell ref="B43:B44"/>
    <mergeCell ref="B45:B46"/>
    <mergeCell ref="B47:B48"/>
    <mergeCell ref="B25:B26"/>
    <mergeCell ref="B27:B28"/>
    <mergeCell ref="B29:B30"/>
    <mergeCell ref="B31:B32"/>
    <mergeCell ref="B33:B34"/>
    <mergeCell ref="B35:B36"/>
    <mergeCell ref="A37:A38"/>
    <mergeCell ref="A39:A40"/>
    <mergeCell ref="A41:A42"/>
    <mergeCell ref="A43:A44"/>
    <mergeCell ref="A45:A46"/>
    <mergeCell ref="A47:A48"/>
    <mergeCell ref="A25:A26"/>
    <mergeCell ref="A27:A28"/>
    <mergeCell ref="A29:A30"/>
    <mergeCell ref="A31:A32"/>
    <mergeCell ref="A33:A34"/>
    <mergeCell ref="A35:A36"/>
    <mergeCell ref="A1:O1"/>
    <mergeCell ref="J5:O5"/>
    <mergeCell ref="G6:I6"/>
    <mergeCell ref="J6:L6"/>
    <mergeCell ref="M6:O6"/>
    <mergeCell ref="A23:A24"/>
    <mergeCell ref="B23:B24"/>
    <mergeCell ref="F15:F16"/>
    <mergeCell ref="J2:O3"/>
    <mergeCell ref="C23:F24"/>
  </mergeCells>
  <phoneticPr fontId="37"/>
  <pageMargins left="0.39305555555555555" right="0.39305555555555555" top="0.59027777777777779" bottom="0.19652777777777777" header="0.31458333333333333" footer="0.31458333333333333"/>
  <pageSetup paperSize="9" firstPageNumber="429496319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65"/>
  <sheetViews>
    <sheetView view="pageBreakPreview" zoomScaleNormal="100" workbookViewId="0">
      <selection activeCell="AP62" sqref="AP62"/>
    </sheetView>
  </sheetViews>
  <sheetFormatPr defaultColWidth="1.625" defaultRowHeight="13.5" customHeight="1"/>
  <cols>
    <col min="58" max="58" width="2.25" customWidth="1"/>
  </cols>
  <sheetData>
    <row r="1" spans="1:60">
      <c r="AS1" s="5" t="s">
        <v>137</v>
      </c>
      <c r="AT1" s="5"/>
      <c r="AU1" s="5"/>
      <c r="AV1" s="269"/>
      <c r="AW1" s="269"/>
      <c r="AX1" s="5" t="s">
        <v>138</v>
      </c>
      <c r="AY1" s="5"/>
      <c r="AZ1" s="269"/>
      <c r="BA1" s="269"/>
      <c r="BB1" s="5" t="s">
        <v>139</v>
      </c>
      <c r="BC1" s="5"/>
      <c r="BD1" s="269"/>
      <c r="BE1" s="269"/>
      <c r="BF1" s="5" t="s">
        <v>140</v>
      </c>
    </row>
    <row r="3" spans="1:60" ht="9.75" customHeight="1"/>
    <row r="4" spans="1:60" ht="9.75" customHeight="1"/>
    <row r="5" spans="1:60" ht="28.5">
      <c r="A5" s="6"/>
      <c r="B5" s="6"/>
      <c r="C5" s="270" t="s">
        <v>141</v>
      </c>
      <c r="D5" s="270"/>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6"/>
      <c r="BH5" s="6"/>
    </row>
    <row r="6" spans="1:60" ht="7.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row>
    <row r="7" spans="1:60" ht="10.5" customHeight="1">
      <c r="A7" s="1"/>
      <c r="B7" s="1"/>
      <c r="C7" s="7" t="s">
        <v>142</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row>
    <row r="8" spans="1:60" ht="12" customHeight="1">
      <c r="A8" s="1"/>
      <c r="B8" s="1"/>
      <c r="C8" s="352" t="s">
        <v>143</v>
      </c>
      <c r="D8" s="353"/>
      <c r="E8" s="353"/>
      <c r="F8" s="353"/>
      <c r="G8" s="353"/>
      <c r="H8" s="353"/>
      <c r="I8" s="353"/>
      <c r="J8" s="353"/>
      <c r="K8" s="353"/>
      <c r="L8" s="353"/>
      <c r="M8" s="353"/>
      <c r="N8" s="353"/>
      <c r="O8" s="353"/>
      <c r="P8" s="353"/>
      <c r="Q8" s="354"/>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row>
    <row r="9" spans="1:60" ht="8.25" customHeight="1">
      <c r="A9" s="1"/>
      <c r="B9" s="1"/>
      <c r="C9" s="355"/>
      <c r="D9" s="356"/>
      <c r="E9" s="356"/>
      <c r="F9" s="356"/>
      <c r="G9" s="356"/>
      <c r="H9" s="356"/>
      <c r="I9" s="356"/>
      <c r="J9" s="356"/>
      <c r="K9" s="356"/>
      <c r="L9" s="356"/>
      <c r="M9" s="356"/>
      <c r="N9" s="356"/>
      <c r="O9" s="356"/>
      <c r="P9" s="356"/>
      <c r="Q9" s="357"/>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row>
    <row r="10" spans="1:60" ht="14.25">
      <c r="C10" s="358"/>
      <c r="D10" s="359"/>
      <c r="E10" s="359"/>
      <c r="F10" s="359"/>
      <c r="G10" s="359"/>
      <c r="H10" s="359"/>
      <c r="I10" s="359"/>
      <c r="J10" s="359"/>
      <c r="K10" s="359"/>
      <c r="L10" s="359"/>
      <c r="M10" s="359"/>
      <c r="N10" s="359"/>
      <c r="O10" s="359"/>
      <c r="P10" s="359"/>
      <c r="Q10" s="360"/>
      <c r="S10" s="5" t="s">
        <v>144</v>
      </c>
      <c r="T10" s="5"/>
      <c r="U10" s="5"/>
      <c r="V10" s="5"/>
      <c r="W10" s="5"/>
      <c r="X10" s="5"/>
      <c r="Y10" s="5"/>
      <c r="Z10" s="5"/>
      <c r="AA10" s="5"/>
      <c r="AB10" s="5"/>
      <c r="AC10" s="5"/>
      <c r="AD10" s="5"/>
      <c r="AE10" s="5"/>
      <c r="AF10" s="8" t="s">
        <v>145</v>
      </c>
    </row>
    <row r="11" spans="1:60" ht="5.25" customHeight="1"/>
    <row r="12" spans="1:60" ht="5.25" customHeight="1">
      <c r="G12" s="5"/>
      <c r="H12" s="347">
        <v>36</v>
      </c>
      <c r="I12" s="348"/>
      <c r="J12" s="349"/>
      <c r="K12" s="5"/>
    </row>
    <row r="13" spans="1:60" ht="13.5" customHeight="1">
      <c r="F13" s="5" t="s">
        <v>146</v>
      </c>
      <c r="G13" s="5"/>
      <c r="H13" s="350"/>
      <c r="I13" s="269"/>
      <c r="J13" s="351"/>
      <c r="K13" s="5" t="s">
        <v>147</v>
      </c>
      <c r="L13" s="9"/>
      <c r="M13" s="9"/>
      <c r="N13" s="9"/>
      <c r="Q13" s="10"/>
    </row>
    <row r="14" spans="1:60" ht="5.25" customHeight="1">
      <c r="F14" s="11"/>
      <c r="G14" s="5"/>
      <c r="H14" s="294"/>
      <c r="I14" s="295"/>
      <c r="J14" s="296"/>
      <c r="K14" s="5"/>
      <c r="L14" s="9"/>
      <c r="M14" s="9"/>
      <c r="N14" s="9"/>
      <c r="Q14" s="10"/>
    </row>
    <row r="15" spans="1:60" ht="5.25" customHeight="1"/>
    <row r="16" spans="1:60" ht="12" customHeight="1">
      <c r="C16" s="361" t="s">
        <v>148</v>
      </c>
      <c r="D16" s="273"/>
      <c r="E16" s="273"/>
      <c r="F16" s="273"/>
      <c r="G16" s="274"/>
      <c r="H16" s="271" t="s">
        <v>149</v>
      </c>
      <c r="I16" s="272"/>
      <c r="J16" s="272"/>
      <c r="K16" s="273" t="str">
        <f>IF(入力!C2="","",入力!C2)</f>
        <v>ヤチヨダイバレーボールクラブ</v>
      </c>
      <c r="L16" s="273"/>
      <c r="M16" s="273"/>
      <c r="N16" s="273"/>
      <c r="O16" s="273"/>
      <c r="P16" s="273"/>
      <c r="Q16" s="273"/>
      <c r="R16" s="273"/>
      <c r="S16" s="273"/>
      <c r="T16" s="273"/>
      <c r="U16" s="273"/>
      <c r="V16" s="273"/>
      <c r="W16" s="273"/>
      <c r="X16" s="274"/>
      <c r="Y16" s="275" t="s">
        <v>150</v>
      </c>
      <c r="Z16" s="276"/>
      <c r="AA16" s="276"/>
      <c r="AB16" s="276"/>
      <c r="AC16" s="276"/>
      <c r="AD16" s="276"/>
      <c r="AE16" s="276"/>
      <c r="AF16" s="276"/>
      <c r="AG16" s="276"/>
      <c r="AH16" s="276"/>
      <c r="AI16" s="277"/>
      <c r="AJ16" s="318" t="s">
        <v>151</v>
      </c>
      <c r="AK16" s="319"/>
      <c r="AL16" s="319"/>
      <c r="AM16" s="320"/>
      <c r="AN16" s="341" t="str">
        <f>IF(入力!P3="","",入力!P3)</f>
        <v>八千代市</v>
      </c>
      <c r="AO16" s="342"/>
      <c r="AP16" s="342"/>
      <c r="AQ16" s="342"/>
      <c r="AR16" s="342"/>
      <c r="AS16" s="342"/>
      <c r="AT16" s="319" t="s">
        <v>152</v>
      </c>
      <c r="AU16" s="320"/>
      <c r="AV16" s="327" t="s">
        <v>18</v>
      </c>
      <c r="AW16" s="273"/>
      <c r="AX16" s="273"/>
      <c r="AY16" s="274"/>
      <c r="AZ16" s="331" t="str">
        <f>IF(入力!P5="","",入力!P5)</f>
        <v>京成本</v>
      </c>
      <c r="BA16" s="332"/>
      <c r="BB16" s="332"/>
      <c r="BC16" s="332"/>
      <c r="BD16" s="332"/>
      <c r="BE16" s="332"/>
      <c r="BF16" s="316" t="s">
        <v>153</v>
      </c>
    </row>
    <row r="17" spans="3:58" ht="4.5" customHeight="1">
      <c r="C17" s="362"/>
      <c r="D17" s="329"/>
      <c r="E17" s="329"/>
      <c r="F17" s="329"/>
      <c r="G17" s="330"/>
      <c r="H17" s="339" t="str">
        <f>IF(入力!C3="","",入力!C3)</f>
        <v>八千代台VBC</v>
      </c>
      <c r="I17" s="340"/>
      <c r="J17" s="340"/>
      <c r="K17" s="340"/>
      <c r="L17" s="340"/>
      <c r="M17" s="340"/>
      <c r="N17" s="340"/>
      <c r="O17" s="340"/>
      <c r="P17" s="340"/>
      <c r="Q17" s="340"/>
      <c r="R17" s="340"/>
      <c r="S17" s="340"/>
      <c r="T17" s="340"/>
      <c r="U17" s="335" t="str">
        <f>IF(入力!J3="","","("&amp;入力!J3&amp;")")</f>
        <v>(男子)</v>
      </c>
      <c r="V17" s="335"/>
      <c r="W17" s="335"/>
      <c r="X17" s="336"/>
      <c r="Y17" s="364">
        <f>IF(入力!C4="","",入力!C4)</f>
        <v>435043132</v>
      </c>
      <c r="Z17" s="365"/>
      <c r="AA17" s="365"/>
      <c r="AB17" s="365"/>
      <c r="AC17" s="365"/>
      <c r="AD17" s="365"/>
      <c r="AE17" s="365"/>
      <c r="AF17" s="365"/>
      <c r="AG17" s="365"/>
      <c r="AH17" s="365"/>
      <c r="AI17" s="366"/>
      <c r="AJ17" s="321"/>
      <c r="AK17" s="322"/>
      <c r="AL17" s="322"/>
      <c r="AM17" s="323"/>
      <c r="AN17" s="343"/>
      <c r="AO17" s="344"/>
      <c r="AP17" s="344"/>
      <c r="AQ17" s="344"/>
      <c r="AR17" s="344"/>
      <c r="AS17" s="344"/>
      <c r="AT17" s="322"/>
      <c r="AU17" s="323"/>
      <c r="AV17" s="328"/>
      <c r="AW17" s="329"/>
      <c r="AX17" s="329"/>
      <c r="AY17" s="330"/>
      <c r="AZ17" s="333"/>
      <c r="BA17" s="334"/>
      <c r="BB17" s="334"/>
      <c r="BC17" s="334"/>
      <c r="BD17" s="334"/>
      <c r="BE17" s="334"/>
      <c r="BF17" s="317"/>
    </row>
    <row r="18" spans="3:58" ht="16.5" customHeight="1">
      <c r="C18" s="291"/>
      <c r="D18" s="292"/>
      <c r="E18" s="292"/>
      <c r="F18" s="292"/>
      <c r="G18" s="293"/>
      <c r="H18" s="297"/>
      <c r="I18" s="298"/>
      <c r="J18" s="298"/>
      <c r="K18" s="298"/>
      <c r="L18" s="298"/>
      <c r="M18" s="298"/>
      <c r="N18" s="298"/>
      <c r="O18" s="298"/>
      <c r="P18" s="298"/>
      <c r="Q18" s="298"/>
      <c r="R18" s="298"/>
      <c r="S18" s="298"/>
      <c r="T18" s="298"/>
      <c r="U18" s="337"/>
      <c r="V18" s="337"/>
      <c r="W18" s="337"/>
      <c r="X18" s="338"/>
      <c r="Y18" s="367"/>
      <c r="Z18" s="368"/>
      <c r="AA18" s="368"/>
      <c r="AB18" s="368"/>
      <c r="AC18" s="368"/>
      <c r="AD18" s="368"/>
      <c r="AE18" s="368"/>
      <c r="AF18" s="368"/>
      <c r="AG18" s="368"/>
      <c r="AH18" s="368"/>
      <c r="AI18" s="369"/>
      <c r="AJ18" s="324"/>
      <c r="AK18" s="325"/>
      <c r="AL18" s="325"/>
      <c r="AM18" s="326"/>
      <c r="AN18" s="345"/>
      <c r="AO18" s="346"/>
      <c r="AP18" s="346"/>
      <c r="AQ18" s="346"/>
      <c r="AR18" s="346"/>
      <c r="AS18" s="346"/>
      <c r="AT18" s="325"/>
      <c r="AU18" s="326"/>
      <c r="AV18" s="300"/>
      <c r="AW18" s="292"/>
      <c r="AX18" s="292"/>
      <c r="AY18" s="293"/>
      <c r="AZ18" s="278" t="str">
        <f>IF(入力!AE5="","",入力!AE5)</f>
        <v>八千代台</v>
      </c>
      <c r="BA18" s="279"/>
      <c r="BB18" s="279"/>
      <c r="BC18" s="279"/>
      <c r="BD18" s="279"/>
      <c r="BE18" s="279"/>
      <c r="BF18" s="12" t="s">
        <v>154</v>
      </c>
    </row>
    <row r="19" spans="3:58" ht="15" customHeight="1">
      <c r="C19" s="280"/>
      <c r="D19" s="281"/>
      <c r="E19" s="281"/>
      <c r="F19" s="281"/>
      <c r="G19" s="281"/>
      <c r="H19" s="281"/>
      <c r="I19" s="281"/>
      <c r="J19" s="281"/>
      <c r="K19" s="281"/>
      <c r="L19" s="281"/>
      <c r="M19" s="281"/>
      <c r="N19" s="281"/>
      <c r="O19" s="282" t="s">
        <v>155</v>
      </c>
      <c r="P19" s="282"/>
      <c r="Q19" s="282"/>
      <c r="R19" s="282"/>
      <c r="S19" s="282"/>
      <c r="T19" s="282"/>
      <c r="U19" s="282"/>
      <c r="V19" s="282"/>
      <c r="W19" s="282"/>
      <c r="X19" s="282"/>
      <c r="Y19" s="282"/>
      <c r="Z19" s="282"/>
      <c r="AA19" s="282"/>
      <c r="AB19" s="282"/>
      <c r="AC19" s="282"/>
      <c r="AD19" s="282" t="s">
        <v>156</v>
      </c>
      <c r="AE19" s="282"/>
      <c r="AF19" s="282"/>
      <c r="AG19" s="282"/>
      <c r="AH19" s="282"/>
      <c r="AI19" s="282"/>
      <c r="AJ19" s="282"/>
      <c r="AK19" s="282"/>
      <c r="AL19" s="282"/>
      <c r="AM19" s="282"/>
      <c r="AN19" s="282"/>
      <c r="AO19" s="282"/>
      <c r="AP19" s="282"/>
      <c r="AQ19" s="282"/>
      <c r="AR19" s="282"/>
      <c r="AS19" s="282" t="s">
        <v>157</v>
      </c>
      <c r="AT19" s="282"/>
      <c r="AU19" s="282"/>
      <c r="AV19" s="282"/>
      <c r="AW19" s="282"/>
      <c r="AX19" s="282"/>
      <c r="AY19" s="282"/>
      <c r="AZ19" s="282"/>
      <c r="BA19" s="282"/>
      <c r="BB19" s="282"/>
      <c r="BC19" s="282"/>
      <c r="BD19" s="282"/>
      <c r="BE19" s="282"/>
      <c r="BF19" s="283"/>
    </row>
    <row r="20" spans="3:58" ht="15" customHeight="1">
      <c r="C20" s="284" t="s">
        <v>158</v>
      </c>
      <c r="D20" s="282"/>
      <c r="E20" s="282"/>
      <c r="F20" s="282"/>
      <c r="G20" s="282"/>
      <c r="H20" s="282"/>
      <c r="I20" s="282"/>
      <c r="J20" s="282"/>
      <c r="K20" s="282"/>
      <c r="L20" s="282"/>
      <c r="M20" s="282"/>
      <c r="N20" s="282"/>
      <c r="O20" s="285">
        <f>IF(入力!J7="","",入力!J7)</f>
        <v>304171</v>
      </c>
      <c r="P20" s="285"/>
      <c r="Q20" s="285"/>
      <c r="R20" s="285"/>
      <c r="S20" s="285"/>
      <c r="T20" s="285"/>
      <c r="U20" s="285"/>
      <c r="V20" s="285"/>
      <c r="W20" s="285"/>
      <c r="X20" s="285"/>
      <c r="Y20" s="285"/>
      <c r="Z20" s="285"/>
      <c r="AA20" s="285"/>
      <c r="AB20" s="285"/>
      <c r="AC20" s="285"/>
      <c r="AD20" s="285">
        <f>IF(入力!J9="","",入力!J9)</f>
        <v>18449</v>
      </c>
      <c r="AE20" s="285"/>
      <c r="AF20" s="285"/>
      <c r="AG20" s="285"/>
      <c r="AH20" s="285"/>
      <c r="AI20" s="285"/>
      <c r="AJ20" s="285"/>
      <c r="AK20" s="285"/>
      <c r="AL20" s="285"/>
      <c r="AM20" s="285"/>
      <c r="AN20" s="285"/>
      <c r="AO20" s="285"/>
      <c r="AP20" s="285"/>
      <c r="AQ20" s="285"/>
      <c r="AR20" s="285"/>
      <c r="AS20" s="285" t="str">
        <f>IF(入力!J11="","",入力!J11)</f>
        <v/>
      </c>
      <c r="AT20" s="285"/>
      <c r="AU20" s="285"/>
      <c r="AV20" s="285"/>
      <c r="AW20" s="285"/>
      <c r="AX20" s="285"/>
      <c r="AY20" s="285"/>
      <c r="AZ20" s="285"/>
      <c r="BA20" s="285"/>
      <c r="BB20" s="285"/>
      <c r="BC20" s="285"/>
      <c r="BD20" s="285"/>
      <c r="BE20" s="285"/>
      <c r="BF20" s="286"/>
    </row>
    <row r="21" spans="3:58" ht="15" customHeight="1">
      <c r="C21" s="284" t="s">
        <v>159</v>
      </c>
      <c r="D21" s="282"/>
      <c r="E21" s="282"/>
      <c r="F21" s="282"/>
      <c r="G21" s="282"/>
      <c r="H21" s="282"/>
      <c r="I21" s="282"/>
      <c r="J21" s="282"/>
      <c r="K21" s="282"/>
      <c r="L21" s="282"/>
      <c r="M21" s="282"/>
      <c r="N21" s="282"/>
      <c r="O21" s="285" t="str">
        <f>IF(入力!M7="","",入力!M7)</f>
        <v/>
      </c>
      <c r="P21" s="285"/>
      <c r="Q21" s="285"/>
      <c r="R21" s="285"/>
      <c r="S21" s="285"/>
      <c r="T21" s="285"/>
      <c r="U21" s="285"/>
      <c r="V21" s="285"/>
      <c r="W21" s="285"/>
      <c r="X21" s="285"/>
      <c r="Y21" s="285"/>
      <c r="Z21" s="285"/>
      <c r="AA21" s="285"/>
      <c r="AB21" s="285"/>
      <c r="AC21" s="285"/>
      <c r="AD21" s="285">
        <f>IF(入力!M9="","",入力!M9)</f>
        <v>433454</v>
      </c>
      <c r="AE21" s="285"/>
      <c r="AF21" s="285"/>
      <c r="AG21" s="285"/>
      <c r="AH21" s="285"/>
      <c r="AI21" s="285"/>
      <c r="AJ21" s="285"/>
      <c r="AK21" s="285"/>
      <c r="AL21" s="285"/>
      <c r="AM21" s="285"/>
      <c r="AN21" s="285"/>
      <c r="AO21" s="285"/>
      <c r="AP21" s="285"/>
      <c r="AQ21" s="285"/>
      <c r="AR21" s="285"/>
      <c r="AS21" s="285" t="str">
        <f>IF(入力!M11="","",入力!M11)</f>
        <v/>
      </c>
      <c r="AT21" s="285"/>
      <c r="AU21" s="285"/>
      <c r="AV21" s="285"/>
      <c r="AW21" s="285"/>
      <c r="AX21" s="285"/>
      <c r="AY21" s="285"/>
      <c r="AZ21" s="285"/>
      <c r="BA21" s="285"/>
      <c r="BB21" s="285"/>
      <c r="BC21" s="285"/>
      <c r="BD21" s="285"/>
      <c r="BE21" s="285"/>
      <c r="BF21" s="286"/>
    </row>
    <row r="22" spans="3:58" ht="12" customHeight="1">
      <c r="C22" s="287" t="s">
        <v>149</v>
      </c>
      <c r="D22" s="288"/>
      <c r="E22" s="288"/>
      <c r="F22" s="288"/>
      <c r="G22" s="289"/>
      <c r="H22" s="123" t="str">
        <f>IF(入力!C7="","",入力!C7&amp;"　"&amp;入力!E7)</f>
        <v>マツザキ　トモユキ</v>
      </c>
      <c r="I22" s="124"/>
      <c r="J22" s="124"/>
      <c r="K22" s="124"/>
      <c r="L22" s="124"/>
      <c r="M22" s="124"/>
      <c r="N22" s="124"/>
      <c r="O22" s="124"/>
      <c r="P22" s="124"/>
      <c r="Q22" s="290"/>
      <c r="R22" s="363" t="s">
        <v>160</v>
      </c>
      <c r="S22" s="124"/>
      <c r="T22" s="370">
        <f>IF(入力!AT7="","",入力!AT7)</f>
        <v>46</v>
      </c>
      <c r="U22" s="371"/>
      <c r="V22" s="372"/>
      <c r="W22" s="363" t="s">
        <v>161</v>
      </c>
      <c r="X22" s="363"/>
      <c r="Y22" s="363"/>
      <c r="Z22" s="13" t="s">
        <v>36</v>
      </c>
      <c r="AA22" s="14"/>
      <c r="AB22" s="124" t="str">
        <f>IF(入力!R7="","",入力!R7)</f>
        <v>276</v>
      </c>
      <c r="AC22" s="124"/>
      <c r="AD22" s="124"/>
      <c r="AE22" s="124"/>
      <c r="AF22" s="15" t="s">
        <v>38</v>
      </c>
      <c r="AG22" s="124" t="str">
        <f>IF(入力!W7="","",入力!W7)</f>
        <v>0031</v>
      </c>
      <c r="AH22" s="124"/>
      <c r="AI22" s="124"/>
      <c r="AJ22" s="124"/>
      <c r="AK22" s="124"/>
      <c r="AL22" s="124"/>
      <c r="AM22" s="124"/>
      <c r="AN22" s="124"/>
      <c r="AO22" s="124"/>
      <c r="AP22" s="124"/>
      <c r="AQ22" s="124"/>
      <c r="AR22" s="124"/>
      <c r="AS22" s="124"/>
      <c r="AT22" s="290"/>
      <c r="AU22" s="363" t="s">
        <v>162</v>
      </c>
      <c r="AV22" s="124"/>
      <c r="AW22" s="124"/>
      <c r="AX22" s="16" t="s">
        <v>40</v>
      </c>
      <c r="AY22" s="124" t="str">
        <f>IF(入力!AL7="","",入力!AL7)</f>
        <v>090</v>
      </c>
      <c r="AZ22" s="124"/>
      <c r="BA22" s="124"/>
      <c r="BB22" s="124"/>
      <c r="BC22" s="124"/>
      <c r="BD22" s="124"/>
      <c r="BE22" s="124"/>
      <c r="BF22" s="17" t="s">
        <v>42</v>
      </c>
    </row>
    <row r="23" spans="3:58" ht="19.5" customHeight="1">
      <c r="C23" s="291" t="s">
        <v>163</v>
      </c>
      <c r="D23" s="292"/>
      <c r="E23" s="292"/>
      <c r="F23" s="292"/>
      <c r="G23" s="293"/>
      <c r="H23" s="294" t="str">
        <f>IF(入力!C8="","",入力!C8&amp;"　"&amp;入力!E8)</f>
        <v>松崎　智幸</v>
      </c>
      <c r="I23" s="295"/>
      <c r="J23" s="295"/>
      <c r="K23" s="295"/>
      <c r="L23" s="295"/>
      <c r="M23" s="295"/>
      <c r="N23" s="295"/>
      <c r="O23" s="295"/>
      <c r="P23" s="295"/>
      <c r="Q23" s="296"/>
      <c r="R23" s="292"/>
      <c r="S23" s="292"/>
      <c r="T23" s="373"/>
      <c r="U23" s="374"/>
      <c r="V23" s="375"/>
      <c r="W23" s="325"/>
      <c r="X23" s="325"/>
      <c r="Y23" s="325"/>
      <c r="Z23" s="297" t="str">
        <f>IF(入力!P8="","",入力!P8)</f>
        <v>八千代市八千代台北9-13-13</v>
      </c>
      <c r="AA23" s="298"/>
      <c r="AB23" s="298"/>
      <c r="AC23" s="298"/>
      <c r="AD23" s="298"/>
      <c r="AE23" s="298"/>
      <c r="AF23" s="298"/>
      <c r="AG23" s="298"/>
      <c r="AH23" s="298"/>
      <c r="AI23" s="298"/>
      <c r="AJ23" s="298"/>
      <c r="AK23" s="298"/>
      <c r="AL23" s="298"/>
      <c r="AM23" s="298"/>
      <c r="AN23" s="298"/>
      <c r="AO23" s="298"/>
      <c r="AP23" s="298"/>
      <c r="AQ23" s="298"/>
      <c r="AR23" s="298"/>
      <c r="AS23" s="298"/>
      <c r="AT23" s="299"/>
      <c r="AU23" s="292"/>
      <c r="AV23" s="292"/>
      <c r="AW23" s="292"/>
      <c r="AX23" s="300" t="str">
        <f>IF(入力!AK8="","",入力!AK8)</f>
        <v>4046</v>
      </c>
      <c r="AY23" s="292"/>
      <c r="AZ23" s="292"/>
      <c r="BA23" s="292"/>
      <c r="BB23" s="18" t="s">
        <v>38</v>
      </c>
      <c r="BC23" s="292" t="str">
        <f>IF(入力!AP8="","",入力!AP8)</f>
        <v>6526</v>
      </c>
      <c r="BD23" s="292"/>
      <c r="BE23" s="292"/>
      <c r="BF23" s="301"/>
    </row>
    <row r="24" spans="3:58" ht="12" customHeight="1">
      <c r="C24" s="287" t="s">
        <v>149</v>
      </c>
      <c r="D24" s="288"/>
      <c r="E24" s="288"/>
      <c r="F24" s="288"/>
      <c r="G24" s="289"/>
      <c r="H24" s="123" t="str">
        <f>IF(入力!C9="","",入力!C9&amp;"　"&amp;入力!E9)</f>
        <v>トヨダ　ケイコ</v>
      </c>
      <c r="I24" s="124"/>
      <c r="J24" s="124"/>
      <c r="K24" s="124"/>
      <c r="L24" s="124"/>
      <c r="M24" s="124"/>
      <c r="N24" s="124"/>
      <c r="O24" s="124"/>
      <c r="P24" s="124"/>
      <c r="Q24" s="290"/>
      <c r="R24" s="363" t="s">
        <v>160</v>
      </c>
      <c r="S24" s="124"/>
      <c r="T24" s="370">
        <f>IF(入力!AT9="","",入力!AT9)</f>
        <v>58</v>
      </c>
      <c r="U24" s="371"/>
      <c r="V24" s="372"/>
      <c r="W24" s="363" t="s">
        <v>161</v>
      </c>
      <c r="X24" s="363"/>
      <c r="Y24" s="363"/>
      <c r="Z24" s="13" t="s">
        <v>36</v>
      </c>
      <c r="AA24" s="14"/>
      <c r="AB24" s="124" t="str">
        <f>IF(入力!R9="","",入力!R9)</f>
        <v>276</v>
      </c>
      <c r="AC24" s="124"/>
      <c r="AD24" s="124"/>
      <c r="AE24" s="124"/>
      <c r="AF24" s="15" t="s">
        <v>38</v>
      </c>
      <c r="AG24" s="124" t="str">
        <f>IF(入力!W9="","",入力!W9)</f>
        <v>0031</v>
      </c>
      <c r="AH24" s="124"/>
      <c r="AI24" s="124"/>
      <c r="AJ24" s="124"/>
      <c r="AK24" s="124"/>
      <c r="AL24" s="124"/>
      <c r="AM24" s="124"/>
      <c r="AN24" s="124"/>
      <c r="AO24" s="124"/>
      <c r="AP24" s="124"/>
      <c r="AQ24" s="124"/>
      <c r="AR24" s="124"/>
      <c r="AS24" s="124"/>
      <c r="AT24" s="290"/>
      <c r="AU24" s="363" t="s">
        <v>162</v>
      </c>
      <c r="AV24" s="124"/>
      <c r="AW24" s="124"/>
      <c r="AX24" s="16" t="s">
        <v>40</v>
      </c>
      <c r="AY24" s="124" t="str">
        <f>IF(入力!AL9="","",入力!AL9)</f>
        <v>090</v>
      </c>
      <c r="AZ24" s="124"/>
      <c r="BA24" s="124"/>
      <c r="BB24" s="124"/>
      <c r="BC24" s="124"/>
      <c r="BD24" s="124"/>
      <c r="BE24" s="124"/>
      <c r="BF24" s="17" t="s">
        <v>42</v>
      </c>
    </row>
    <row r="25" spans="3:58" ht="19.5" customHeight="1">
      <c r="C25" s="291" t="s">
        <v>156</v>
      </c>
      <c r="D25" s="292"/>
      <c r="E25" s="292"/>
      <c r="F25" s="292"/>
      <c r="G25" s="293"/>
      <c r="H25" s="294" t="str">
        <f>IF(入力!C10="","",入力!C10&amp;"　"&amp;入力!E10)</f>
        <v>豊田　啓子</v>
      </c>
      <c r="I25" s="295"/>
      <c r="J25" s="295"/>
      <c r="K25" s="295"/>
      <c r="L25" s="295"/>
      <c r="M25" s="295"/>
      <c r="N25" s="295"/>
      <c r="O25" s="295"/>
      <c r="P25" s="295"/>
      <c r="Q25" s="296"/>
      <c r="R25" s="292"/>
      <c r="S25" s="292"/>
      <c r="T25" s="373"/>
      <c r="U25" s="374"/>
      <c r="V25" s="375"/>
      <c r="W25" s="325"/>
      <c r="X25" s="325"/>
      <c r="Y25" s="325"/>
      <c r="Z25" s="297" t="str">
        <f>IF(入力!P10="","",入力!P10)</f>
        <v>八千代市八千代台北12-15-5</v>
      </c>
      <c r="AA25" s="298"/>
      <c r="AB25" s="298"/>
      <c r="AC25" s="298"/>
      <c r="AD25" s="298"/>
      <c r="AE25" s="298"/>
      <c r="AF25" s="298"/>
      <c r="AG25" s="298"/>
      <c r="AH25" s="298"/>
      <c r="AI25" s="298"/>
      <c r="AJ25" s="298"/>
      <c r="AK25" s="298"/>
      <c r="AL25" s="298"/>
      <c r="AM25" s="298"/>
      <c r="AN25" s="298"/>
      <c r="AO25" s="298"/>
      <c r="AP25" s="298"/>
      <c r="AQ25" s="298"/>
      <c r="AR25" s="298"/>
      <c r="AS25" s="298"/>
      <c r="AT25" s="299"/>
      <c r="AU25" s="292"/>
      <c r="AV25" s="292"/>
      <c r="AW25" s="292"/>
      <c r="AX25" s="300" t="str">
        <f>IF(入力!AK10="","",入力!AK10)</f>
        <v>7834</v>
      </c>
      <c r="AY25" s="292"/>
      <c r="AZ25" s="292"/>
      <c r="BA25" s="292"/>
      <c r="BB25" s="18" t="s">
        <v>38</v>
      </c>
      <c r="BC25" s="292" t="str">
        <f>IF(入力!AP10="","",入力!AP10)</f>
        <v>9998</v>
      </c>
      <c r="BD25" s="292"/>
      <c r="BE25" s="292"/>
      <c r="BF25" s="301"/>
    </row>
    <row r="26" spans="3:58" ht="12" customHeight="1">
      <c r="C26" s="287" t="s">
        <v>149</v>
      </c>
      <c r="D26" s="288"/>
      <c r="E26" s="288"/>
      <c r="F26" s="288"/>
      <c r="G26" s="289"/>
      <c r="H26" s="123" t="str">
        <f>IF(入力!C11="","",入力!C11&amp;"　"&amp;入力!E11)</f>
        <v>ナカノ　カツオ</v>
      </c>
      <c r="I26" s="124"/>
      <c r="J26" s="124"/>
      <c r="K26" s="124"/>
      <c r="L26" s="124"/>
      <c r="M26" s="124"/>
      <c r="N26" s="124"/>
      <c r="O26" s="124"/>
      <c r="P26" s="124"/>
      <c r="Q26" s="290"/>
      <c r="R26" s="363" t="s">
        <v>160</v>
      </c>
      <c r="S26" s="124"/>
      <c r="T26" s="370">
        <f>IF(入力!AT11="","",入力!AT11)</f>
        <v>46</v>
      </c>
      <c r="U26" s="371"/>
      <c r="V26" s="372"/>
      <c r="W26" s="363" t="s">
        <v>161</v>
      </c>
      <c r="X26" s="363"/>
      <c r="Y26" s="363"/>
      <c r="Z26" s="13" t="s">
        <v>36</v>
      </c>
      <c r="AA26" s="14"/>
      <c r="AB26" s="124" t="str">
        <f>IF(入力!R11="","",入力!R11)</f>
        <v>276-0046</v>
      </c>
      <c r="AC26" s="124"/>
      <c r="AD26" s="124"/>
      <c r="AE26" s="124"/>
      <c r="AF26" s="15" t="s">
        <v>38</v>
      </c>
      <c r="AG26" s="124" t="str">
        <f>IF(入力!W11="","",入力!W11)</f>
        <v/>
      </c>
      <c r="AH26" s="124"/>
      <c r="AI26" s="124"/>
      <c r="AJ26" s="124"/>
      <c r="AK26" s="124"/>
      <c r="AL26" s="124"/>
      <c r="AM26" s="124"/>
      <c r="AN26" s="124"/>
      <c r="AO26" s="124"/>
      <c r="AP26" s="124"/>
      <c r="AQ26" s="124"/>
      <c r="AR26" s="124"/>
      <c r="AS26" s="124"/>
      <c r="AT26" s="290"/>
      <c r="AU26" s="363" t="s">
        <v>162</v>
      </c>
      <c r="AV26" s="124"/>
      <c r="AW26" s="124"/>
      <c r="AX26" s="16" t="s">
        <v>40</v>
      </c>
      <c r="AY26" s="124" t="str">
        <f>IF(入力!AL11="","",入力!AL11)</f>
        <v>090</v>
      </c>
      <c r="AZ26" s="124"/>
      <c r="BA26" s="124"/>
      <c r="BB26" s="124"/>
      <c r="BC26" s="124"/>
      <c r="BD26" s="124"/>
      <c r="BE26" s="124"/>
      <c r="BF26" s="17" t="s">
        <v>42</v>
      </c>
    </row>
    <row r="27" spans="3:58" ht="19.5" customHeight="1">
      <c r="C27" s="291" t="s">
        <v>157</v>
      </c>
      <c r="D27" s="292"/>
      <c r="E27" s="292"/>
      <c r="F27" s="292"/>
      <c r="G27" s="293"/>
      <c r="H27" s="294" t="str">
        <f>IF(入力!C12="","",入力!C12&amp;"　"&amp;入力!E12)</f>
        <v>中野　勝男</v>
      </c>
      <c r="I27" s="295"/>
      <c r="J27" s="295"/>
      <c r="K27" s="295"/>
      <c r="L27" s="295"/>
      <c r="M27" s="295"/>
      <c r="N27" s="295"/>
      <c r="O27" s="295"/>
      <c r="P27" s="295"/>
      <c r="Q27" s="296"/>
      <c r="R27" s="292"/>
      <c r="S27" s="292"/>
      <c r="T27" s="373"/>
      <c r="U27" s="374"/>
      <c r="V27" s="375"/>
      <c r="W27" s="325"/>
      <c r="X27" s="325"/>
      <c r="Y27" s="325"/>
      <c r="Z27" s="297" t="str">
        <f>IF(入力!P12="","",入力!P12)</f>
        <v>八千代市大和田新田127-106</v>
      </c>
      <c r="AA27" s="298"/>
      <c r="AB27" s="298"/>
      <c r="AC27" s="298"/>
      <c r="AD27" s="298"/>
      <c r="AE27" s="298"/>
      <c r="AF27" s="298"/>
      <c r="AG27" s="298"/>
      <c r="AH27" s="298"/>
      <c r="AI27" s="298"/>
      <c r="AJ27" s="298"/>
      <c r="AK27" s="298"/>
      <c r="AL27" s="298"/>
      <c r="AM27" s="298"/>
      <c r="AN27" s="298"/>
      <c r="AO27" s="298"/>
      <c r="AP27" s="298"/>
      <c r="AQ27" s="298"/>
      <c r="AR27" s="298"/>
      <c r="AS27" s="298"/>
      <c r="AT27" s="299"/>
      <c r="AU27" s="292"/>
      <c r="AV27" s="292"/>
      <c r="AW27" s="292"/>
      <c r="AX27" s="300" t="str">
        <f>IF(入力!AK12="","",入力!AK12)</f>
        <v>3217</v>
      </c>
      <c r="AY27" s="292"/>
      <c r="AZ27" s="292"/>
      <c r="BA27" s="292"/>
      <c r="BB27" s="18" t="s">
        <v>38</v>
      </c>
      <c r="BC27" s="292" t="str">
        <f>IF(入力!AP12="","",入力!AP12)</f>
        <v>2174</v>
      </c>
      <c r="BD27" s="292"/>
      <c r="BE27" s="292"/>
      <c r="BF27" s="301"/>
    </row>
    <row r="28" spans="3:58" ht="12" customHeight="1">
      <c r="C28" s="287" t="s">
        <v>149</v>
      </c>
      <c r="D28" s="288"/>
      <c r="E28" s="288"/>
      <c r="F28" s="288"/>
      <c r="G28" s="289"/>
      <c r="H28" s="123" t="str">
        <f>IF(入力!C15="","",入力!C15&amp;"　"&amp;入力!E15)</f>
        <v>アイダ　サトミ</v>
      </c>
      <c r="I28" s="124"/>
      <c r="J28" s="124"/>
      <c r="K28" s="124"/>
      <c r="L28" s="124"/>
      <c r="M28" s="124"/>
      <c r="N28" s="124"/>
      <c r="O28" s="124"/>
      <c r="P28" s="124"/>
      <c r="Q28" s="290"/>
      <c r="R28" s="363" t="s">
        <v>160</v>
      </c>
      <c r="S28" s="124"/>
      <c r="T28" s="370">
        <f>IF(入力!AT15="","",入力!AT15)</f>
        <v>55</v>
      </c>
      <c r="U28" s="371"/>
      <c r="V28" s="372"/>
      <c r="W28" s="363" t="s">
        <v>161</v>
      </c>
      <c r="X28" s="363"/>
      <c r="Y28" s="363"/>
      <c r="Z28" s="13" t="s">
        <v>36</v>
      </c>
      <c r="AA28" s="14"/>
      <c r="AB28" s="124" t="str">
        <f>IF(入力!R15="","",入力!R15)</f>
        <v>276</v>
      </c>
      <c r="AC28" s="124"/>
      <c r="AD28" s="124"/>
      <c r="AE28" s="124"/>
      <c r="AF28" s="15" t="s">
        <v>38</v>
      </c>
      <c r="AG28" s="124" t="str">
        <f>IF(入力!W15="","",入力!W15)</f>
        <v>0031</v>
      </c>
      <c r="AH28" s="124"/>
      <c r="AI28" s="124"/>
      <c r="AJ28" s="124"/>
      <c r="AK28" s="124"/>
      <c r="AL28" s="124"/>
      <c r="AM28" s="124"/>
      <c r="AN28" s="124"/>
      <c r="AO28" s="124"/>
      <c r="AP28" s="124"/>
      <c r="AQ28" s="124"/>
      <c r="AR28" s="124"/>
      <c r="AS28" s="124"/>
      <c r="AT28" s="290"/>
      <c r="AU28" s="363" t="s">
        <v>162</v>
      </c>
      <c r="AV28" s="124"/>
      <c r="AW28" s="124"/>
      <c r="AX28" s="16" t="s">
        <v>40</v>
      </c>
      <c r="AY28" s="124" t="str">
        <f>IF(入力!AL15="","",入力!AL15)</f>
        <v>047</v>
      </c>
      <c r="AZ28" s="124"/>
      <c r="BA28" s="124"/>
      <c r="BB28" s="124"/>
      <c r="BC28" s="124"/>
      <c r="BD28" s="124"/>
      <c r="BE28" s="124"/>
      <c r="BF28" s="17" t="s">
        <v>42</v>
      </c>
    </row>
    <row r="29" spans="3:58" ht="19.5" customHeight="1">
      <c r="C29" s="302" t="s">
        <v>164</v>
      </c>
      <c r="D29" s="303"/>
      <c r="E29" s="303"/>
      <c r="F29" s="303"/>
      <c r="G29" s="304"/>
      <c r="H29" s="305" t="str">
        <f>IF(入力!C16="","",入力!C16&amp;"　"&amp;入力!E16)</f>
        <v>会田　智美</v>
      </c>
      <c r="I29" s="306"/>
      <c r="J29" s="306"/>
      <c r="K29" s="306"/>
      <c r="L29" s="306"/>
      <c r="M29" s="306"/>
      <c r="N29" s="306"/>
      <c r="O29" s="306"/>
      <c r="P29" s="306"/>
      <c r="Q29" s="307"/>
      <c r="R29" s="303"/>
      <c r="S29" s="303"/>
      <c r="T29" s="377"/>
      <c r="U29" s="378"/>
      <c r="V29" s="379"/>
      <c r="W29" s="376"/>
      <c r="X29" s="376"/>
      <c r="Y29" s="376"/>
      <c r="Z29" s="308" t="str">
        <f>IF(入力!P16="","",入力!P16)</f>
        <v>八千代市八千代台北9-12-6</v>
      </c>
      <c r="AA29" s="309"/>
      <c r="AB29" s="309"/>
      <c r="AC29" s="309"/>
      <c r="AD29" s="309"/>
      <c r="AE29" s="309"/>
      <c r="AF29" s="309"/>
      <c r="AG29" s="309"/>
      <c r="AH29" s="309"/>
      <c r="AI29" s="309"/>
      <c r="AJ29" s="309"/>
      <c r="AK29" s="309"/>
      <c r="AL29" s="309"/>
      <c r="AM29" s="309"/>
      <c r="AN29" s="309"/>
      <c r="AO29" s="309"/>
      <c r="AP29" s="309"/>
      <c r="AQ29" s="309"/>
      <c r="AR29" s="309"/>
      <c r="AS29" s="309"/>
      <c r="AT29" s="310"/>
      <c r="AU29" s="303"/>
      <c r="AV29" s="303"/>
      <c r="AW29" s="303"/>
      <c r="AX29" s="311" t="str">
        <f>IF(入力!AK16="","",入力!AK16)</f>
        <v>486</v>
      </c>
      <c r="AY29" s="303"/>
      <c r="AZ29" s="303"/>
      <c r="BA29" s="303"/>
      <c r="BB29" s="64" t="s">
        <v>38</v>
      </c>
      <c r="BC29" s="303" t="str">
        <f>IF(入力!AP16="","",入力!AP16)</f>
        <v>6775</v>
      </c>
      <c r="BD29" s="303"/>
      <c r="BE29" s="303"/>
      <c r="BF29" s="312"/>
    </row>
    <row r="30" spans="3:58" ht="7.5" customHeight="1"/>
    <row r="31" spans="3:58" ht="16.5" customHeight="1">
      <c r="C31" s="19" t="s">
        <v>165</v>
      </c>
      <c r="D31" s="5"/>
      <c r="E31" s="5"/>
      <c r="F31" s="5"/>
      <c r="G31" s="5"/>
      <c r="H31" s="5"/>
      <c r="I31" s="20" t="s">
        <v>166</v>
      </c>
    </row>
    <row r="32" spans="3:58" ht="3" customHeight="1"/>
    <row r="33" spans="3:58" ht="15" customHeight="1">
      <c r="C33" s="313" t="s">
        <v>167</v>
      </c>
      <c r="D33" s="314"/>
      <c r="E33" s="314"/>
      <c r="F33" s="314" t="s">
        <v>168</v>
      </c>
      <c r="G33" s="314"/>
      <c r="H33" s="314"/>
      <c r="I33" s="314"/>
      <c r="J33" s="314"/>
      <c r="K33" s="314"/>
      <c r="L33" s="314"/>
      <c r="M33" s="314"/>
      <c r="N33" s="314"/>
      <c r="O33" s="314"/>
      <c r="P33" s="314"/>
      <c r="Q33" s="314" t="s">
        <v>169</v>
      </c>
      <c r="R33" s="314"/>
      <c r="S33" s="314"/>
      <c r="T33" s="314" t="s">
        <v>170</v>
      </c>
      <c r="U33" s="314"/>
      <c r="V33" s="314"/>
      <c r="W33" s="314"/>
      <c r="X33" s="314"/>
      <c r="Y33" s="314"/>
      <c r="Z33" s="314"/>
      <c r="AA33" s="314"/>
      <c r="AB33" s="314"/>
      <c r="AC33" s="314"/>
      <c r="AD33" s="314"/>
      <c r="AE33" s="314"/>
      <c r="AF33" s="314"/>
      <c r="AG33" s="314"/>
      <c r="AH33" s="314"/>
      <c r="AI33" s="314"/>
      <c r="AJ33" s="314" t="s">
        <v>171</v>
      </c>
      <c r="AK33" s="314"/>
      <c r="AL33" s="314"/>
      <c r="AM33" s="314"/>
      <c r="AN33" s="314"/>
      <c r="AO33" s="314"/>
      <c r="AP33" s="314"/>
      <c r="AQ33" s="314"/>
      <c r="AR33" s="314"/>
      <c r="AS33" s="314"/>
      <c r="AT33" s="314"/>
      <c r="AU33" s="314"/>
      <c r="AV33" s="314"/>
      <c r="AW33" s="314"/>
      <c r="AX33" s="314"/>
      <c r="AY33" s="314"/>
      <c r="AZ33" s="314" t="s">
        <v>172</v>
      </c>
      <c r="BA33" s="314"/>
      <c r="BB33" s="314"/>
      <c r="BC33" s="314"/>
      <c r="BD33" s="314"/>
      <c r="BE33" s="314"/>
      <c r="BF33" s="315"/>
    </row>
    <row r="34" spans="3:58" ht="15" customHeight="1">
      <c r="C34" s="400">
        <f>IF(入力!B25="","",入力!B25)</f>
        <v>1</v>
      </c>
      <c r="D34" s="401"/>
      <c r="E34" s="402"/>
      <c r="F34" s="388" t="str">
        <f>IF(入力!C26="","",入力!C25&amp;"　"&amp;入力!E25&amp;"
"&amp;入力!C26&amp;"　"&amp;入力!E26)</f>
        <v>アライ　ミナト
荒井　湊</v>
      </c>
      <c r="G34" s="389"/>
      <c r="H34" s="389"/>
      <c r="I34" s="389"/>
      <c r="J34" s="389"/>
      <c r="K34" s="389"/>
      <c r="L34" s="389"/>
      <c r="M34" s="389"/>
      <c r="N34" s="389"/>
      <c r="O34" s="389"/>
      <c r="P34" s="390"/>
      <c r="Q34" s="380">
        <f>IF(入力!G25="","",入力!G25)</f>
        <v>6</v>
      </c>
      <c r="R34" s="381"/>
      <c r="S34" s="382"/>
      <c r="T34" s="394" t="str">
        <f>IF(入力!I25="","",入力!I25)</f>
        <v>萱田小学校</v>
      </c>
      <c r="U34" s="395"/>
      <c r="V34" s="395"/>
      <c r="W34" s="395"/>
      <c r="X34" s="395"/>
      <c r="Y34" s="395"/>
      <c r="Z34" s="395"/>
      <c r="AA34" s="395"/>
      <c r="AB34" s="395"/>
      <c r="AC34" s="395"/>
      <c r="AD34" s="395"/>
      <c r="AE34" s="395"/>
      <c r="AF34" s="395"/>
      <c r="AG34" s="395"/>
      <c r="AH34" s="395"/>
      <c r="AI34" s="396"/>
      <c r="AJ34" s="380">
        <f>IF(入力!M25="","",入力!M25)</f>
        <v>516044346</v>
      </c>
      <c r="AK34" s="381"/>
      <c r="AL34" s="381"/>
      <c r="AM34" s="381"/>
      <c r="AN34" s="381"/>
      <c r="AO34" s="381"/>
      <c r="AP34" s="381"/>
      <c r="AQ34" s="381"/>
      <c r="AR34" s="381"/>
      <c r="AS34" s="381"/>
      <c r="AT34" s="381"/>
      <c r="AU34" s="381"/>
      <c r="AV34" s="381"/>
      <c r="AW34" s="381"/>
      <c r="AX34" s="381"/>
      <c r="AY34" s="382"/>
      <c r="AZ34" s="380">
        <f>IF(入力!P25="","",入力!P25)</f>
        <v>158</v>
      </c>
      <c r="BA34" s="381"/>
      <c r="BB34" s="381"/>
      <c r="BC34" s="381"/>
      <c r="BD34" s="381"/>
      <c r="BE34" s="381"/>
      <c r="BF34" s="386"/>
    </row>
    <row r="35" spans="3:58" ht="15" customHeight="1">
      <c r="C35" s="403"/>
      <c r="D35" s="404"/>
      <c r="E35" s="405"/>
      <c r="F35" s="391"/>
      <c r="G35" s="392"/>
      <c r="H35" s="392"/>
      <c r="I35" s="392"/>
      <c r="J35" s="392"/>
      <c r="K35" s="392"/>
      <c r="L35" s="392"/>
      <c r="M35" s="392"/>
      <c r="N35" s="392"/>
      <c r="O35" s="392"/>
      <c r="P35" s="393"/>
      <c r="Q35" s="383"/>
      <c r="R35" s="384"/>
      <c r="S35" s="385"/>
      <c r="T35" s="397"/>
      <c r="U35" s="398"/>
      <c r="V35" s="398"/>
      <c r="W35" s="398"/>
      <c r="X35" s="398"/>
      <c r="Y35" s="398"/>
      <c r="Z35" s="398"/>
      <c r="AA35" s="398"/>
      <c r="AB35" s="398"/>
      <c r="AC35" s="398"/>
      <c r="AD35" s="398"/>
      <c r="AE35" s="398"/>
      <c r="AF35" s="398"/>
      <c r="AG35" s="398"/>
      <c r="AH35" s="398"/>
      <c r="AI35" s="399"/>
      <c r="AJ35" s="383"/>
      <c r="AK35" s="384"/>
      <c r="AL35" s="384"/>
      <c r="AM35" s="384"/>
      <c r="AN35" s="384"/>
      <c r="AO35" s="384"/>
      <c r="AP35" s="384"/>
      <c r="AQ35" s="384"/>
      <c r="AR35" s="384"/>
      <c r="AS35" s="384"/>
      <c r="AT35" s="384"/>
      <c r="AU35" s="384"/>
      <c r="AV35" s="384"/>
      <c r="AW35" s="384"/>
      <c r="AX35" s="384"/>
      <c r="AY35" s="385"/>
      <c r="AZ35" s="383"/>
      <c r="BA35" s="384"/>
      <c r="BB35" s="384"/>
      <c r="BC35" s="384"/>
      <c r="BD35" s="384"/>
      <c r="BE35" s="384"/>
      <c r="BF35" s="387"/>
    </row>
    <row r="36" spans="3:58" ht="15" customHeight="1">
      <c r="C36" s="400">
        <f>IF(入力!B27="","",入力!B27)</f>
        <v>2</v>
      </c>
      <c r="D36" s="401"/>
      <c r="E36" s="402"/>
      <c r="F36" s="388" t="str">
        <f>IF(入力!C28="","",入力!C27&amp;"　"&amp;入力!E27&amp;"
"&amp;入力!C28&amp;"　"&amp;入力!E28)</f>
        <v>タカオカ　ソラ
髙岡　蒼空</v>
      </c>
      <c r="G36" s="389"/>
      <c r="H36" s="389"/>
      <c r="I36" s="389"/>
      <c r="J36" s="389"/>
      <c r="K36" s="389"/>
      <c r="L36" s="389"/>
      <c r="M36" s="389"/>
      <c r="N36" s="389"/>
      <c r="O36" s="389"/>
      <c r="P36" s="390"/>
      <c r="Q36" s="380">
        <f>IF(入力!G27="","",入力!G27)</f>
        <v>6</v>
      </c>
      <c r="R36" s="381"/>
      <c r="S36" s="382"/>
      <c r="T36" s="394" t="str">
        <f>IF(入力!I27="","",入力!I27)</f>
        <v>鷺沼小学校</v>
      </c>
      <c r="U36" s="395"/>
      <c r="V36" s="395"/>
      <c r="W36" s="395"/>
      <c r="X36" s="395"/>
      <c r="Y36" s="395"/>
      <c r="Z36" s="395"/>
      <c r="AA36" s="395"/>
      <c r="AB36" s="395"/>
      <c r="AC36" s="395"/>
      <c r="AD36" s="395"/>
      <c r="AE36" s="395"/>
      <c r="AF36" s="395"/>
      <c r="AG36" s="395"/>
      <c r="AH36" s="395"/>
      <c r="AI36" s="396"/>
      <c r="AJ36" s="380">
        <f>IF(入力!M27="","",入力!M27)</f>
        <v>519894886</v>
      </c>
      <c r="AK36" s="381"/>
      <c r="AL36" s="381"/>
      <c r="AM36" s="381"/>
      <c r="AN36" s="381"/>
      <c r="AO36" s="381"/>
      <c r="AP36" s="381"/>
      <c r="AQ36" s="381"/>
      <c r="AR36" s="381"/>
      <c r="AS36" s="381"/>
      <c r="AT36" s="381"/>
      <c r="AU36" s="381"/>
      <c r="AV36" s="381"/>
      <c r="AW36" s="381"/>
      <c r="AX36" s="381"/>
      <c r="AY36" s="382"/>
      <c r="AZ36" s="380">
        <f>IF(入力!P27="","",入力!P27)</f>
        <v>156</v>
      </c>
      <c r="BA36" s="381"/>
      <c r="BB36" s="381"/>
      <c r="BC36" s="381"/>
      <c r="BD36" s="381"/>
      <c r="BE36" s="381"/>
      <c r="BF36" s="386"/>
    </row>
    <row r="37" spans="3:58" ht="15" customHeight="1">
      <c r="C37" s="403"/>
      <c r="D37" s="404"/>
      <c r="E37" s="405"/>
      <c r="F37" s="391"/>
      <c r="G37" s="392"/>
      <c r="H37" s="392"/>
      <c r="I37" s="392"/>
      <c r="J37" s="392"/>
      <c r="K37" s="392"/>
      <c r="L37" s="392"/>
      <c r="M37" s="392"/>
      <c r="N37" s="392"/>
      <c r="O37" s="392"/>
      <c r="P37" s="393"/>
      <c r="Q37" s="383"/>
      <c r="R37" s="384"/>
      <c r="S37" s="385"/>
      <c r="T37" s="397"/>
      <c r="U37" s="398"/>
      <c r="V37" s="398"/>
      <c r="W37" s="398"/>
      <c r="X37" s="398"/>
      <c r="Y37" s="398"/>
      <c r="Z37" s="398"/>
      <c r="AA37" s="398"/>
      <c r="AB37" s="398"/>
      <c r="AC37" s="398"/>
      <c r="AD37" s="398"/>
      <c r="AE37" s="398"/>
      <c r="AF37" s="398"/>
      <c r="AG37" s="398"/>
      <c r="AH37" s="398"/>
      <c r="AI37" s="399"/>
      <c r="AJ37" s="383"/>
      <c r="AK37" s="384"/>
      <c r="AL37" s="384"/>
      <c r="AM37" s="384"/>
      <c r="AN37" s="384"/>
      <c r="AO37" s="384"/>
      <c r="AP37" s="384"/>
      <c r="AQ37" s="384"/>
      <c r="AR37" s="384"/>
      <c r="AS37" s="384"/>
      <c r="AT37" s="384"/>
      <c r="AU37" s="384"/>
      <c r="AV37" s="384"/>
      <c r="AW37" s="384"/>
      <c r="AX37" s="384"/>
      <c r="AY37" s="385"/>
      <c r="AZ37" s="383"/>
      <c r="BA37" s="384"/>
      <c r="BB37" s="384"/>
      <c r="BC37" s="384"/>
      <c r="BD37" s="384"/>
      <c r="BE37" s="384"/>
      <c r="BF37" s="387"/>
    </row>
    <row r="38" spans="3:58" ht="15" customHeight="1">
      <c r="C38" s="400">
        <f>IF(入力!B29="","",入力!B29)</f>
        <v>3</v>
      </c>
      <c r="D38" s="401"/>
      <c r="E38" s="402"/>
      <c r="F38" s="388" t="str">
        <f>IF(入力!C30="","",入力!C29&amp;"　"&amp;入力!E29&amp;"
"&amp;入力!C30&amp;"　"&amp;入力!E30)</f>
        <v>オカダ　ユウキ
岡田　佑樹</v>
      </c>
      <c r="G38" s="389"/>
      <c r="H38" s="389"/>
      <c r="I38" s="389"/>
      <c r="J38" s="389"/>
      <c r="K38" s="389"/>
      <c r="L38" s="389"/>
      <c r="M38" s="389"/>
      <c r="N38" s="389"/>
      <c r="O38" s="389"/>
      <c r="P38" s="390"/>
      <c r="Q38" s="380">
        <f>IF(入力!G29="","",入力!G29)</f>
        <v>6</v>
      </c>
      <c r="R38" s="381"/>
      <c r="S38" s="382"/>
      <c r="T38" s="394" t="str">
        <f>IF(入力!I29="","",入力!I29)</f>
        <v>南高津小学校</v>
      </c>
      <c r="U38" s="395"/>
      <c r="V38" s="395"/>
      <c r="W38" s="395"/>
      <c r="X38" s="395"/>
      <c r="Y38" s="395"/>
      <c r="Z38" s="395"/>
      <c r="AA38" s="395"/>
      <c r="AB38" s="395"/>
      <c r="AC38" s="395"/>
      <c r="AD38" s="395"/>
      <c r="AE38" s="395"/>
      <c r="AF38" s="395"/>
      <c r="AG38" s="395"/>
      <c r="AH38" s="395"/>
      <c r="AI38" s="396"/>
      <c r="AJ38" s="380">
        <f>IF(入力!M29="","",入力!M29)</f>
        <v>518722593</v>
      </c>
      <c r="AK38" s="381"/>
      <c r="AL38" s="381"/>
      <c r="AM38" s="381"/>
      <c r="AN38" s="381"/>
      <c r="AO38" s="381"/>
      <c r="AP38" s="381"/>
      <c r="AQ38" s="381"/>
      <c r="AR38" s="381"/>
      <c r="AS38" s="381"/>
      <c r="AT38" s="381"/>
      <c r="AU38" s="381"/>
      <c r="AV38" s="381"/>
      <c r="AW38" s="381"/>
      <c r="AX38" s="381"/>
      <c r="AY38" s="382"/>
      <c r="AZ38" s="380">
        <f>IF(入力!P29="","",入力!P29)</f>
        <v>148</v>
      </c>
      <c r="BA38" s="381"/>
      <c r="BB38" s="381"/>
      <c r="BC38" s="381"/>
      <c r="BD38" s="381"/>
      <c r="BE38" s="381"/>
      <c r="BF38" s="386"/>
    </row>
    <row r="39" spans="3:58" ht="15" customHeight="1">
      <c r="C39" s="403"/>
      <c r="D39" s="404"/>
      <c r="E39" s="405"/>
      <c r="F39" s="391"/>
      <c r="G39" s="392"/>
      <c r="H39" s="392"/>
      <c r="I39" s="392"/>
      <c r="J39" s="392"/>
      <c r="K39" s="392"/>
      <c r="L39" s="392"/>
      <c r="M39" s="392"/>
      <c r="N39" s="392"/>
      <c r="O39" s="392"/>
      <c r="P39" s="393"/>
      <c r="Q39" s="383"/>
      <c r="R39" s="384"/>
      <c r="S39" s="385"/>
      <c r="T39" s="397"/>
      <c r="U39" s="398"/>
      <c r="V39" s="398"/>
      <c r="W39" s="398"/>
      <c r="X39" s="398"/>
      <c r="Y39" s="398"/>
      <c r="Z39" s="398"/>
      <c r="AA39" s="398"/>
      <c r="AB39" s="398"/>
      <c r="AC39" s="398"/>
      <c r="AD39" s="398"/>
      <c r="AE39" s="398"/>
      <c r="AF39" s="398"/>
      <c r="AG39" s="398"/>
      <c r="AH39" s="398"/>
      <c r="AI39" s="399"/>
      <c r="AJ39" s="383"/>
      <c r="AK39" s="384"/>
      <c r="AL39" s="384"/>
      <c r="AM39" s="384"/>
      <c r="AN39" s="384"/>
      <c r="AO39" s="384"/>
      <c r="AP39" s="384"/>
      <c r="AQ39" s="384"/>
      <c r="AR39" s="384"/>
      <c r="AS39" s="384"/>
      <c r="AT39" s="384"/>
      <c r="AU39" s="384"/>
      <c r="AV39" s="384"/>
      <c r="AW39" s="384"/>
      <c r="AX39" s="384"/>
      <c r="AY39" s="385"/>
      <c r="AZ39" s="383"/>
      <c r="BA39" s="384"/>
      <c r="BB39" s="384"/>
      <c r="BC39" s="384"/>
      <c r="BD39" s="384"/>
      <c r="BE39" s="384"/>
      <c r="BF39" s="387"/>
    </row>
    <row r="40" spans="3:58" ht="15" customHeight="1">
      <c r="C40" s="400">
        <f>IF(入力!B31="","",入力!B31)</f>
        <v>4</v>
      </c>
      <c r="D40" s="401"/>
      <c r="E40" s="402"/>
      <c r="F40" s="388" t="str">
        <f>IF(入力!C32="","",入力!C31&amp;"　"&amp;入力!E31&amp;"
"&amp;入力!C32&amp;"　"&amp;入力!E32)</f>
        <v>カンノ　ハルト
菅野　陽斗</v>
      </c>
      <c r="G40" s="389"/>
      <c r="H40" s="389"/>
      <c r="I40" s="389"/>
      <c r="J40" s="389"/>
      <c r="K40" s="389"/>
      <c r="L40" s="389"/>
      <c r="M40" s="389"/>
      <c r="N40" s="389"/>
      <c r="O40" s="389"/>
      <c r="P40" s="390"/>
      <c r="Q40" s="380">
        <f>IF(入力!G31="","",入力!G31)</f>
        <v>6</v>
      </c>
      <c r="R40" s="381"/>
      <c r="S40" s="382"/>
      <c r="T40" s="394" t="str">
        <f>IF(入力!I31="","",入力!I31)</f>
        <v>高津小学校</v>
      </c>
      <c r="U40" s="395"/>
      <c r="V40" s="395"/>
      <c r="W40" s="395"/>
      <c r="X40" s="395"/>
      <c r="Y40" s="395"/>
      <c r="Z40" s="395"/>
      <c r="AA40" s="395"/>
      <c r="AB40" s="395"/>
      <c r="AC40" s="395"/>
      <c r="AD40" s="395"/>
      <c r="AE40" s="395"/>
      <c r="AF40" s="395"/>
      <c r="AG40" s="395"/>
      <c r="AH40" s="395"/>
      <c r="AI40" s="396"/>
      <c r="AJ40" s="380">
        <f>IF(入力!M31="","",入力!M31)</f>
        <v>519894930</v>
      </c>
      <c r="AK40" s="381"/>
      <c r="AL40" s="381"/>
      <c r="AM40" s="381"/>
      <c r="AN40" s="381"/>
      <c r="AO40" s="381"/>
      <c r="AP40" s="381"/>
      <c r="AQ40" s="381"/>
      <c r="AR40" s="381"/>
      <c r="AS40" s="381"/>
      <c r="AT40" s="381"/>
      <c r="AU40" s="381"/>
      <c r="AV40" s="381"/>
      <c r="AW40" s="381"/>
      <c r="AX40" s="381"/>
      <c r="AY40" s="382"/>
      <c r="AZ40" s="380">
        <f>IF(入力!P31="","",入力!P31)</f>
        <v>150</v>
      </c>
      <c r="BA40" s="381"/>
      <c r="BB40" s="381"/>
      <c r="BC40" s="381"/>
      <c r="BD40" s="381"/>
      <c r="BE40" s="381"/>
      <c r="BF40" s="386"/>
    </row>
    <row r="41" spans="3:58" ht="15" customHeight="1">
      <c r="C41" s="403"/>
      <c r="D41" s="404"/>
      <c r="E41" s="405"/>
      <c r="F41" s="391"/>
      <c r="G41" s="392"/>
      <c r="H41" s="392"/>
      <c r="I41" s="392"/>
      <c r="J41" s="392"/>
      <c r="K41" s="392"/>
      <c r="L41" s="392"/>
      <c r="M41" s="392"/>
      <c r="N41" s="392"/>
      <c r="O41" s="392"/>
      <c r="P41" s="393"/>
      <c r="Q41" s="383"/>
      <c r="R41" s="384"/>
      <c r="S41" s="385"/>
      <c r="T41" s="397"/>
      <c r="U41" s="398"/>
      <c r="V41" s="398"/>
      <c r="W41" s="398"/>
      <c r="X41" s="398"/>
      <c r="Y41" s="398"/>
      <c r="Z41" s="398"/>
      <c r="AA41" s="398"/>
      <c r="AB41" s="398"/>
      <c r="AC41" s="398"/>
      <c r="AD41" s="398"/>
      <c r="AE41" s="398"/>
      <c r="AF41" s="398"/>
      <c r="AG41" s="398"/>
      <c r="AH41" s="398"/>
      <c r="AI41" s="399"/>
      <c r="AJ41" s="383"/>
      <c r="AK41" s="384"/>
      <c r="AL41" s="384"/>
      <c r="AM41" s="384"/>
      <c r="AN41" s="384"/>
      <c r="AO41" s="384"/>
      <c r="AP41" s="384"/>
      <c r="AQ41" s="384"/>
      <c r="AR41" s="384"/>
      <c r="AS41" s="384"/>
      <c r="AT41" s="384"/>
      <c r="AU41" s="384"/>
      <c r="AV41" s="384"/>
      <c r="AW41" s="384"/>
      <c r="AX41" s="384"/>
      <c r="AY41" s="385"/>
      <c r="AZ41" s="383"/>
      <c r="BA41" s="384"/>
      <c r="BB41" s="384"/>
      <c r="BC41" s="384"/>
      <c r="BD41" s="384"/>
      <c r="BE41" s="384"/>
      <c r="BF41" s="387"/>
    </row>
    <row r="42" spans="3:58" ht="15" customHeight="1">
      <c r="C42" s="400">
        <f>IF(入力!B33="","",入力!B33)</f>
        <v>5</v>
      </c>
      <c r="D42" s="401"/>
      <c r="E42" s="402"/>
      <c r="F42" s="388" t="str">
        <f>IF(入力!C34="","",入力!C33&amp;"　"&amp;入力!E33&amp;"
"&amp;入力!C34&amp;"　"&amp;入力!E34)</f>
        <v>エスミ　ソウマ
江角　颯真</v>
      </c>
      <c r="G42" s="389"/>
      <c r="H42" s="389"/>
      <c r="I42" s="389"/>
      <c r="J42" s="389"/>
      <c r="K42" s="389"/>
      <c r="L42" s="389"/>
      <c r="M42" s="389"/>
      <c r="N42" s="389"/>
      <c r="O42" s="389"/>
      <c r="P42" s="390"/>
      <c r="Q42" s="380">
        <f>IF(入力!G33="","",入力!G33)</f>
        <v>6</v>
      </c>
      <c r="R42" s="381"/>
      <c r="S42" s="382"/>
      <c r="T42" s="394" t="str">
        <f>IF(入力!I33="","",入力!I33)</f>
        <v>大久保小学校</v>
      </c>
      <c r="U42" s="395"/>
      <c r="V42" s="395"/>
      <c r="W42" s="395"/>
      <c r="X42" s="395"/>
      <c r="Y42" s="395"/>
      <c r="Z42" s="395"/>
      <c r="AA42" s="395"/>
      <c r="AB42" s="395"/>
      <c r="AC42" s="395"/>
      <c r="AD42" s="395"/>
      <c r="AE42" s="395"/>
      <c r="AF42" s="395"/>
      <c r="AG42" s="395"/>
      <c r="AH42" s="395"/>
      <c r="AI42" s="396"/>
      <c r="AJ42" s="380">
        <f>IF(入力!M33="","",入力!M33)</f>
        <v>520905465</v>
      </c>
      <c r="AK42" s="381"/>
      <c r="AL42" s="381"/>
      <c r="AM42" s="381"/>
      <c r="AN42" s="381"/>
      <c r="AO42" s="381"/>
      <c r="AP42" s="381"/>
      <c r="AQ42" s="381"/>
      <c r="AR42" s="381"/>
      <c r="AS42" s="381"/>
      <c r="AT42" s="381"/>
      <c r="AU42" s="381"/>
      <c r="AV42" s="381"/>
      <c r="AW42" s="381"/>
      <c r="AX42" s="381"/>
      <c r="AY42" s="382"/>
      <c r="AZ42" s="380">
        <f>IF(入力!P33="","",入力!P33)</f>
        <v>152</v>
      </c>
      <c r="BA42" s="381"/>
      <c r="BB42" s="381"/>
      <c r="BC42" s="381"/>
      <c r="BD42" s="381"/>
      <c r="BE42" s="381"/>
      <c r="BF42" s="386"/>
    </row>
    <row r="43" spans="3:58" ht="15" customHeight="1">
      <c r="C43" s="403"/>
      <c r="D43" s="404"/>
      <c r="E43" s="405"/>
      <c r="F43" s="391"/>
      <c r="G43" s="392"/>
      <c r="H43" s="392"/>
      <c r="I43" s="392"/>
      <c r="J43" s="392"/>
      <c r="K43" s="392"/>
      <c r="L43" s="392"/>
      <c r="M43" s="392"/>
      <c r="N43" s="392"/>
      <c r="O43" s="392"/>
      <c r="P43" s="393"/>
      <c r="Q43" s="383"/>
      <c r="R43" s="384"/>
      <c r="S43" s="385"/>
      <c r="T43" s="397"/>
      <c r="U43" s="398"/>
      <c r="V43" s="398"/>
      <c r="W43" s="398"/>
      <c r="X43" s="398"/>
      <c r="Y43" s="398"/>
      <c r="Z43" s="398"/>
      <c r="AA43" s="398"/>
      <c r="AB43" s="398"/>
      <c r="AC43" s="398"/>
      <c r="AD43" s="398"/>
      <c r="AE43" s="398"/>
      <c r="AF43" s="398"/>
      <c r="AG43" s="398"/>
      <c r="AH43" s="398"/>
      <c r="AI43" s="399"/>
      <c r="AJ43" s="383"/>
      <c r="AK43" s="384"/>
      <c r="AL43" s="384"/>
      <c r="AM43" s="384"/>
      <c r="AN43" s="384"/>
      <c r="AO43" s="384"/>
      <c r="AP43" s="384"/>
      <c r="AQ43" s="384"/>
      <c r="AR43" s="384"/>
      <c r="AS43" s="384"/>
      <c r="AT43" s="384"/>
      <c r="AU43" s="384"/>
      <c r="AV43" s="384"/>
      <c r="AW43" s="384"/>
      <c r="AX43" s="384"/>
      <c r="AY43" s="385"/>
      <c r="AZ43" s="383"/>
      <c r="BA43" s="384"/>
      <c r="BB43" s="384"/>
      <c r="BC43" s="384"/>
      <c r="BD43" s="384"/>
      <c r="BE43" s="384"/>
      <c r="BF43" s="387"/>
    </row>
    <row r="44" spans="3:58" ht="15" customHeight="1">
      <c r="C44" s="400">
        <f>IF(入力!B35="","",入力!B35)</f>
        <v>6</v>
      </c>
      <c r="D44" s="401"/>
      <c r="E44" s="402"/>
      <c r="F44" s="388" t="str">
        <f>IF(入力!C36="","",入力!C35&amp;"　"&amp;入力!E35&amp;"
"&amp;入力!C36&amp;"　"&amp;入力!E36)</f>
        <v>イトウ　ルイ
伊藤　瑠威</v>
      </c>
      <c r="G44" s="389"/>
      <c r="H44" s="389"/>
      <c r="I44" s="389"/>
      <c r="J44" s="389"/>
      <c r="K44" s="389"/>
      <c r="L44" s="389"/>
      <c r="M44" s="389"/>
      <c r="N44" s="389"/>
      <c r="O44" s="389"/>
      <c r="P44" s="390"/>
      <c r="Q44" s="380">
        <f>IF(入力!G35="","",入力!G35)</f>
        <v>6</v>
      </c>
      <c r="R44" s="381"/>
      <c r="S44" s="382"/>
      <c r="T44" s="394" t="str">
        <f>IF(入力!I35="","",入力!I35)</f>
        <v>大久保小学校</v>
      </c>
      <c r="U44" s="395"/>
      <c r="V44" s="395"/>
      <c r="W44" s="395"/>
      <c r="X44" s="395"/>
      <c r="Y44" s="395"/>
      <c r="Z44" s="395"/>
      <c r="AA44" s="395"/>
      <c r="AB44" s="395"/>
      <c r="AC44" s="395"/>
      <c r="AD44" s="395"/>
      <c r="AE44" s="395"/>
      <c r="AF44" s="395"/>
      <c r="AG44" s="395"/>
      <c r="AH44" s="395"/>
      <c r="AI44" s="396"/>
      <c r="AJ44" s="380">
        <f>IF(入力!M35="","",入力!M35)</f>
        <v>519878923</v>
      </c>
      <c r="AK44" s="381"/>
      <c r="AL44" s="381"/>
      <c r="AM44" s="381"/>
      <c r="AN44" s="381"/>
      <c r="AO44" s="381"/>
      <c r="AP44" s="381"/>
      <c r="AQ44" s="381"/>
      <c r="AR44" s="381"/>
      <c r="AS44" s="381"/>
      <c r="AT44" s="381"/>
      <c r="AU44" s="381"/>
      <c r="AV44" s="381"/>
      <c r="AW44" s="381"/>
      <c r="AX44" s="381"/>
      <c r="AY44" s="382"/>
      <c r="AZ44" s="380">
        <f>IF(入力!P35="","",入力!P35)</f>
        <v>150</v>
      </c>
      <c r="BA44" s="381"/>
      <c r="BB44" s="381"/>
      <c r="BC44" s="381"/>
      <c r="BD44" s="381"/>
      <c r="BE44" s="381"/>
      <c r="BF44" s="386"/>
    </row>
    <row r="45" spans="3:58" ht="15" customHeight="1">
      <c r="C45" s="403"/>
      <c r="D45" s="404"/>
      <c r="E45" s="405"/>
      <c r="F45" s="391"/>
      <c r="G45" s="392"/>
      <c r="H45" s="392"/>
      <c r="I45" s="392"/>
      <c r="J45" s="392"/>
      <c r="K45" s="392"/>
      <c r="L45" s="392"/>
      <c r="M45" s="392"/>
      <c r="N45" s="392"/>
      <c r="O45" s="392"/>
      <c r="P45" s="393"/>
      <c r="Q45" s="383"/>
      <c r="R45" s="384"/>
      <c r="S45" s="385"/>
      <c r="T45" s="397"/>
      <c r="U45" s="398"/>
      <c r="V45" s="398"/>
      <c r="W45" s="398"/>
      <c r="X45" s="398"/>
      <c r="Y45" s="398"/>
      <c r="Z45" s="398"/>
      <c r="AA45" s="398"/>
      <c r="AB45" s="398"/>
      <c r="AC45" s="398"/>
      <c r="AD45" s="398"/>
      <c r="AE45" s="398"/>
      <c r="AF45" s="398"/>
      <c r="AG45" s="398"/>
      <c r="AH45" s="398"/>
      <c r="AI45" s="399"/>
      <c r="AJ45" s="383"/>
      <c r="AK45" s="384"/>
      <c r="AL45" s="384"/>
      <c r="AM45" s="384"/>
      <c r="AN45" s="384"/>
      <c r="AO45" s="384"/>
      <c r="AP45" s="384"/>
      <c r="AQ45" s="384"/>
      <c r="AR45" s="384"/>
      <c r="AS45" s="384"/>
      <c r="AT45" s="384"/>
      <c r="AU45" s="384"/>
      <c r="AV45" s="384"/>
      <c r="AW45" s="384"/>
      <c r="AX45" s="384"/>
      <c r="AY45" s="385"/>
      <c r="AZ45" s="383"/>
      <c r="BA45" s="384"/>
      <c r="BB45" s="384"/>
      <c r="BC45" s="384"/>
      <c r="BD45" s="384"/>
      <c r="BE45" s="384"/>
      <c r="BF45" s="387"/>
    </row>
    <row r="46" spans="3:58" ht="15" customHeight="1">
      <c r="C46" s="400">
        <f>IF(入力!B37="","",入力!B37)</f>
        <v>7</v>
      </c>
      <c r="D46" s="401"/>
      <c r="E46" s="402"/>
      <c r="F46" s="388" t="str">
        <f>IF(入力!C38="","",入力!C37&amp;"　"&amp;入力!E37&amp;"
"&amp;入力!C38&amp;"　"&amp;入力!E38)</f>
        <v>クニミツ　ハルキ
國光　春希</v>
      </c>
      <c r="G46" s="389"/>
      <c r="H46" s="389"/>
      <c r="I46" s="389"/>
      <c r="J46" s="389"/>
      <c r="K46" s="389"/>
      <c r="L46" s="389"/>
      <c r="M46" s="389"/>
      <c r="N46" s="389"/>
      <c r="O46" s="389"/>
      <c r="P46" s="390"/>
      <c r="Q46" s="380">
        <f>IF(入力!G37="","",入力!G37)</f>
        <v>4</v>
      </c>
      <c r="R46" s="381"/>
      <c r="S46" s="382"/>
      <c r="T46" s="394" t="str">
        <f>IF(入力!I37="","",入力!I37)</f>
        <v>高津小学校</v>
      </c>
      <c r="U46" s="395"/>
      <c r="V46" s="395"/>
      <c r="W46" s="395"/>
      <c r="X46" s="395"/>
      <c r="Y46" s="395"/>
      <c r="Z46" s="395"/>
      <c r="AA46" s="395"/>
      <c r="AB46" s="395"/>
      <c r="AC46" s="395"/>
      <c r="AD46" s="395"/>
      <c r="AE46" s="395"/>
      <c r="AF46" s="395"/>
      <c r="AG46" s="395"/>
      <c r="AH46" s="395"/>
      <c r="AI46" s="396"/>
      <c r="AJ46" s="380">
        <f>IF(入力!M37="","",入力!M37)</f>
        <v>520905472</v>
      </c>
      <c r="AK46" s="381"/>
      <c r="AL46" s="381"/>
      <c r="AM46" s="381"/>
      <c r="AN46" s="381"/>
      <c r="AO46" s="381"/>
      <c r="AP46" s="381"/>
      <c r="AQ46" s="381"/>
      <c r="AR46" s="381"/>
      <c r="AS46" s="381"/>
      <c r="AT46" s="381"/>
      <c r="AU46" s="381"/>
      <c r="AV46" s="381"/>
      <c r="AW46" s="381"/>
      <c r="AX46" s="381"/>
      <c r="AY46" s="382"/>
      <c r="AZ46" s="380">
        <f>IF(入力!P37="","",入力!P37)</f>
        <v>145</v>
      </c>
      <c r="BA46" s="381"/>
      <c r="BB46" s="381"/>
      <c r="BC46" s="381"/>
      <c r="BD46" s="381"/>
      <c r="BE46" s="381"/>
      <c r="BF46" s="386"/>
    </row>
    <row r="47" spans="3:58" ht="15" customHeight="1">
      <c r="C47" s="403"/>
      <c r="D47" s="404"/>
      <c r="E47" s="405"/>
      <c r="F47" s="391"/>
      <c r="G47" s="392"/>
      <c r="H47" s="392"/>
      <c r="I47" s="392"/>
      <c r="J47" s="392"/>
      <c r="K47" s="392"/>
      <c r="L47" s="392"/>
      <c r="M47" s="392"/>
      <c r="N47" s="392"/>
      <c r="O47" s="392"/>
      <c r="P47" s="393"/>
      <c r="Q47" s="383"/>
      <c r="R47" s="384"/>
      <c r="S47" s="385"/>
      <c r="T47" s="397"/>
      <c r="U47" s="398"/>
      <c r="V47" s="398"/>
      <c r="W47" s="398"/>
      <c r="X47" s="398"/>
      <c r="Y47" s="398"/>
      <c r="Z47" s="398"/>
      <c r="AA47" s="398"/>
      <c r="AB47" s="398"/>
      <c r="AC47" s="398"/>
      <c r="AD47" s="398"/>
      <c r="AE47" s="398"/>
      <c r="AF47" s="398"/>
      <c r="AG47" s="398"/>
      <c r="AH47" s="398"/>
      <c r="AI47" s="399"/>
      <c r="AJ47" s="383"/>
      <c r="AK47" s="384"/>
      <c r="AL47" s="384"/>
      <c r="AM47" s="384"/>
      <c r="AN47" s="384"/>
      <c r="AO47" s="384"/>
      <c r="AP47" s="384"/>
      <c r="AQ47" s="384"/>
      <c r="AR47" s="384"/>
      <c r="AS47" s="384"/>
      <c r="AT47" s="384"/>
      <c r="AU47" s="384"/>
      <c r="AV47" s="384"/>
      <c r="AW47" s="384"/>
      <c r="AX47" s="384"/>
      <c r="AY47" s="385"/>
      <c r="AZ47" s="383"/>
      <c r="BA47" s="384"/>
      <c r="BB47" s="384"/>
      <c r="BC47" s="384"/>
      <c r="BD47" s="384"/>
      <c r="BE47" s="384"/>
      <c r="BF47" s="387"/>
    </row>
    <row r="48" spans="3:58" ht="15" customHeight="1">
      <c r="C48" s="400">
        <f>IF(入力!B39="","",入力!B39)</f>
        <v>8</v>
      </c>
      <c r="D48" s="401"/>
      <c r="E48" s="402"/>
      <c r="F48" s="388" t="str">
        <f>IF(入力!C40="","",入力!C39&amp;"　"&amp;入力!E39&amp;"
"&amp;入力!C40&amp;"　"&amp;入力!E40)</f>
        <v>ヤナギ　トモヤ
柳　智也</v>
      </c>
      <c r="G48" s="389"/>
      <c r="H48" s="389"/>
      <c r="I48" s="389"/>
      <c r="J48" s="389"/>
      <c r="K48" s="389"/>
      <c r="L48" s="389"/>
      <c r="M48" s="389"/>
      <c r="N48" s="389"/>
      <c r="O48" s="389"/>
      <c r="P48" s="390"/>
      <c r="Q48" s="380">
        <f>IF(入力!G39="","",入力!G39)</f>
        <v>4</v>
      </c>
      <c r="R48" s="381"/>
      <c r="S48" s="382"/>
      <c r="T48" s="394" t="str">
        <f>IF(入力!I39="","",入力!I39)</f>
        <v>高津小学校</v>
      </c>
      <c r="U48" s="395"/>
      <c r="V48" s="395"/>
      <c r="W48" s="395"/>
      <c r="X48" s="395"/>
      <c r="Y48" s="395"/>
      <c r="Z48" s="395"/>
      <c r="AA48" s="395"/>
      <c r="AB48" s="395"/>
      <c r="AC48" s="395"/>
      <c r="AD48" s="395"/>
      <c r="AE48" s="395"/>
      <c r="AF48" s="395"/>
      <c r="AG48" s="395"/>
      <c r="AH48" s="395"/>
      <c r="AI48" s="396"/>
      <c r="AJ48" s="380">
        <f>IF(入力!M39="","",入力!M39)</f>
        <v>518927608</v>
      </c>
      <c r="AK48" s="381"/>
      <c r="AL48" s="381"/>
      <c r="AM48" s="381"/>
      <c r="AN48" s="381"/>
      <c r="AO48" s="381"/>
      <c r="AP48" s="381"/>
      <c r="AQ48" s="381"/>
      <c r="AR48" s="381"/>
      <c r="AS48" s="381"/>
      <c r="AT48" s="381"/>
      <c r="AU48" s="381"/>
      <c r="AV48" s="381"/>
      <c r="AW48" s="381"/>
      <c r="AX48" s="381"/>
      <c r="AY48" s="382"/>
      <c r="AZ48" s="380">
        <f>IF(入力!P39="","",入力!P39)</f>
        <v>145</v>
      </c>
      <c r="BA48" s="381"/>
      <c r="BB48" s="381"/>
      <c r="BC48" s="381"/>
      <c r="BD48" s="381"/>
      <c r="BE48" s="381"/>
      <c r="BF48" s="386"/>
    </row>
    <row r="49" spans="3:58" ht="15" customHeight="1">
      <c r="C49" s="403"/>
      <c r="D49" s="404"/>
      <c r="E49" s="405"/>
      <c r="F49" s="391"/>
      <c r="G49" s="392"/>
      <c r="H49" s="392"/>
      <c r="I49" s="392"/>
      <c r="J49" s="392"/>
      <c r="K49" s="392"/>
      <c r="L49" s="392"/>
      <c r="M49" s="392"/>
      <c r="N49" s="392"/>
      <c r="O49" s="392"/>
      <c r="P49" s="393"/>
      <c r="Q49" s="383"/>
      <c r="R49" s="384"/>
      <c r="S49" s="385"/>
      <c r="T49" s="397"/>
      <c r="U49" s="398"/>
      <c r="V49" s="398"/>
      <c r="W49" s="398"/>
      <c r="X49" s="398"/>
      <c r="Y49" s="398"/>
      <c r="Z49" s="398"/>
      <c r="AA49" s="398"/>
      <c r="AB49" s="398"/>
      <c r="AC49" s="398"/>
      <c r="AD49" s="398"/>
      <c r="AE49" s="398"/>
      <c r="AF49" s="398"/>
      <c r="AG49" s="398"/>
      <c r="AH49" s="398"/>
      <c r="AI49" s="399"/>
      <c r="AJ49" s="383"/>
      <c r="AK49" s="384"/>
      <c r="AL49" s="384"/>
      <c r="AM49" s="384"/>
      <c r="AN49" s="384"/>
      <c r="AO49" s="384"/>
      <c r="AP49" s="384"/>
      <c r="AQ49" s="384"/>
      <c r="AR49" s="384"/>
      <c r="AS49" s="384"/>
      <c r="AT49" s="384"/>
      <c r="AU49" s="384"/>
      <c r="AV49" s="384"/>
      <c r="AW49" s="384"/>
      <c r="AX49" s="384"/>
      <c r="AY49" s="385"/>
      <c r="AZ49" s="383"/>
      <c r="BA49" s="384"/>
      <c r="BB49" s="384"/>
      <c r="BC49" s="384"/>
      <c r="BD49" s="384"/>
      <c r="BE49" s="384"/>
      <c r="BF49" s="387"/>
    </row>
    <row r="50" spans="3:58" ht="15" customHeight="1">
      <c r="C50" s="400" t="str">
        <f>IF(入力!B41="","",入力!B41)</f>
        <v/>
      </c>
      <c r="D50" s="401"/>
      <c r="E50" s="402"/>
      <c r="F50" s="388" t="str">
        <f>IF(入力!C42="","",入力!C41&amp;"　"&amp;入力!E41&amp;"
"&amp;入力!C42&amp;"　"&amp;入力!E42)</f>
        <v/>
      </c>
      <c r="G50" s="389"/>
      <c r="H50" s="389"/>
      <c r="I50" s="389"/>
      <c r="J50" s="389"/>
      <c r="K50" s="389"/>
      <c r="L50" s="389"/>
      <c r="M50" s="389"/>
      <c r="N50" s="389"/>
      <c r="O50" s="389"/>
      <c r="P50" s="390"/>
      <c r="Q50" s="380" t="str">
        <f>IF(入力!G41="","",入力!G41)</f>
        <v/>
      </c>
      <c r="R50" s="381"/>
      <c r="S50" s="382"/>
      <c r="T50" s="394" t="str">
        <f>IF(入力!I41="","",入力!I41)</f>
        <v/>
      </c>
      <c r="U50" s="395"/>
      <c r="V50" s="395"/>
      <c r="W50" s="395"/>
      <c r="X50" s="395"/>
      <c r="Y50" s="395"/>
      <c r="Z50" s="395"/>
      <c r="AA50" s="395"/>
      <c r="AB50" s="395"/>
      <c r="AC50" s="395"/>
      <c r="AD50" s="395"/>
      <c r="AE50" s="395"/>
      <c r="AF50" s="395"/>
      <c r="AG50" s="395"/>
      <c r="AH50" s="395"/>
      <c r="AI50" s="396"/>
      <c r="AJ50" s="380" t="str">
        <f>IF(入力!M41="","",入力!M41)</f>
        <v/>
      </c>
      <c r="AK50" s="381"/>
      <c r="AL50" s="381"/>
      <c r="AM50" s="381"/>
      <c r="AN50" s="381"/>
      <c r="AO50" s="381"/>
      <c r="AP50" s="381"/>
      <c r="AQ50" s="381"/>
      <c r="AR50" s="381"/>
      <c r="AS50" s="381"/>
      <c r="AT50" s="381"/>
      <c r="AU50" s="381"/>
      <c r="AV50" s="381"/>
      <c r="AW50" s="381"/>
      <c r="AX50" s="381"/>
      <c r="AY50" s="382"/>
      <c r="AZ50" s="380" t="str">
        <f>IF(入力!P41="","",入力!P41)</f>
        <v/>
      </c>
      <c r="BA50" s="381"/>
      <c r="BB50" s="381"/>
      <c r="BC50" s="381"/>
      <c r="BD50" s="381"/>
      <c r="BE50" s="381"/>
      <c r="BF50" s="386"/>
    </row>
    <row r="51" spans="3:58" ht="15" customHeight="1">
      <c r="C51" s="403"/>
      <c r="D51" s="404"/>
      <c r="E51" s="405"/>
      <c r="F51" s="391"/>
      <c r="G51" s="392"/>
      <c r="H51" s="392"/>
      <c r="I51" s="392"/>
      <c r="J51" s="392"/>
      <c r="K51" s="392"/>
      <c r="L51" s="392"/>
      <c r="M51" s="392"/>
      <c r="N51" s="392"/>
      <c r="O51" s="392"/>
      <c r="P51" s="393"/>
      <c r="Q51" s="383"/>
      <c r="R51" s="384"/>
      <c r="S51" s="385"/>
      <c r="T51" s="397"/>
      <c r="U51" s="398"/>
      <c r="V51" s="398"/>
      <c r="W51" s="398"/>
      <c r="X51" s="398"/>
      <c r="Y51" s="398"/>
      <c r="Z51" s="398"/>
      <c r="AA51" s="398"/>
      <c r="AB51" s="398"/>
      <c r="AC51" s="398"/>
      <c r="AD51" s="398"/>
      <c r="AE51" s="398"/>
      <c r="AF51" s="398"/>
      <c r="AG51" s="398"/>
      <c r="AH51" s="398"/>
      <c r="AI51" s="399"/>
      <c r="AJ51" s="383"/>
      <c r="AK51" s="384"/>
      <c r="AL51" s="384"/>
      <c r="AM51" s="384"/>
      <c r="AN51" s="384"/>
      <c r="AO51" s="384"/>
      <c r="AP51" s="384"/>
      <c r="AQ51" s="384"/>
      <c r="AR51" s="384"/>
      <c r="AS51" s="384"/>
      <c r="AT51" s="384"/>
      <c r="AU51" s="384"/>
      <c r="AV51" s="384"/>
      <c r="AW51" s="384"/>
      <c r="AX51" s="384"/>
      <c r="AY51" s="385"/>
      <c r="AZ51" s="383"/>
      <c r="BA51" s="384"/>
      <c r="BB51" s="384"/>
      <c r="BC51" s="384"/>
      <c r="BD51" s="384"/>
      <c r="BE51" s="384"/>
      <c r="BF51" s="387"/>
    </row>
    <row r="52" spans="3:58" ht="15" customHeight="1">
      <c r="C52" s="400" t="str">
        <f>IF(入力!B43="","",入力!B43)</f>
        <v/>
      </c>
      <c r="D52" s="401"/>
      <c r="E52" s="402"/>
      <c r="F52" s="388" t="str">
        <f>IF(入力!C44="","",入力!C43&amp;"　"&amp;入力!E43&amp;"
"&amp;入力!C44&amp;"　"&amp;入力!E44)</f>
        <v/>
      </c>
      <c r="G52" s="389"/>
      <c r="H52" s="389"/>
      <c r="I52" s="389"/>
      <c r="J52" s="389"/>
      <c r="K52" s="389"/>
      <c r="L52" s="389"/>
      <c r="M52" s="389"/>
      <c r="N52" s="389"/>
      <c r="O52" s="389"/>
      <c r="P52" s="390"/>
      <c r="Q52" s="380" t="str">
        <f>IF(入力!G43="","",入力!G43)</f>
        <v/>
      </c>
      <c r="R52" s="381"/>
      <c r="S52" s="382"/>
      <c r="T52" s="394" t="str">
        <f>IF(入力!I43="","",入力!I43)</f>
        <v/>
      </c>
      <c r="U52" s="395"/>
      <c r="V52" s="395"/>
      <c r="W52" s="395"/>
      <c r="X52" s="395"/>
      <c r="Y52" s="395"/>
      <c r="Z52" s="395"/>
      <c r="AA52" s="395"/>
      <c r="AB52" s="395"/>
      <c r="AC52" s="395"/>
      <c r="AD52" s="395"/>
      <c r="AE52" s="395"/>
      <c r="AF52" s="395"/>
      <c r="AG52" s="395"/>
      <c r="AH52" s="395"/>
      <c r="AI52" s="396"/>
      <c r="AJ52" s="380" t="str">
        <f>IF(入力!M43="","",入力!M43)</f>
        <v/>
      </c>
      <c r="AK52" s="381"/>
      <c r="AL52" s="381"/>
      <c r="AM52" s="381"/>
      <c r="AN52" s="381"/>
      <c r="AO52" s="381"/>
      <c r="AP52" s="381"/>
      <c r="AQ52" s="381"/>
      <c r="AR52" s="381"/>
      <c r="AS52" s="381"/>
      <c r="AT52" s="381"/>
      <c r="AU52" s="381"/>
      <c r="AV52" s="381"/>
      <c r="AW52" s="381"/>
      <c r="AX52" s="381"/>
      <c r="AY52" s="382"/>
      <c r="AZ52" s="380" t="str">
        <f>IF(入力!P43="","",入力!P43)</f>
        <v/>
      </c>
      <c r="BA52" s="381"/>
      <c r="BB52" s="381"/>
      <c r="BC52" s="381"/>
      <c r="BD52" s="381"/>
      <c r="BE52" s="381"/>
      <c r="BF52" s="386"/>
    </row>
    <row r="53" spans="3:58" ht="15" customHeight="1">
      <c r="C53" s="403"/>
      <c r="D53" s="404"/>
      <c r="E53" s="405"/>
      <c r="F53" s="391"/>
      <c r="G53" s="392"/>
      <c r="H53" s="392"/>
      <c r="I53" s="392"/>
      <c r="J53" s="392"/>
      <c r="K53" s="392"/>
      <c r="L53" s="392"/>
      <c r="M53" s="392"/>
      <c r="N53" s="392"/>
      <c r="O53" s="392"/>
      <c r="P53" s="393"/>
      <c r="Q53" s="383"/>
      <c r="R53" s="384"/>
      <c r="S53" s="385"/>
      <c r="T53" s="397"/>
      <c r="U53" s="398"/>
      <c r="V53" s="398"/>
      <c r="W53" s="398"/>
      <c r="X53" s="398"/>
      <c r="Y53" s="398"/>
      <c r="Z53" s="398"/>
      <c r="AA53" s="398"/>
      <c r="AB53" s="398"/>
      <c r="AC53" s="398"/>
      <c r="AD53" s="398"/>
      <c r="AE53" s="398"/>
      <c r="AF53" s="398"/>
      <c r="AG53" s="398"/>
      <c r="AH53" s="398"/>
      <c r="AI53" s="399"/>
      <c r="AJ53" s="383"/>
      <c r="AK53" s="384"/>
      <c r="AL53" s="384"/>
      <c r="AM53" s="384"/>
      <c r="AN53" s="384"/>
      <c r="AO53" s="384"/>
      <c r="AP53" s="384"/>
      <c r="AQ53" s="384"/>
      <c r="AR53" s="384"/>
      <c r="AS53" s="384"/>
      <c r="AT53" s="384"/>
      <c r="AU53" s="384"/>
      <c r="AV53" s="384"/>
      <c r="AW53" s="384"/>
      <c r="AX53" s="384"/>
      <c r="AY53" s="385"/>
      <c r="AZ53" s="383"/>
      <c r="BA53" s="384"/>
      <c r="BB53" s="384"/>
      <c r="BC53" s="384"/>
      <c r="BD53" s="384"/>
      <c r="BE53" s="384"/>
      <c r="BF53" s="387"/>
    </row>
    <row r="54" spans="3:58" ht="15" customHeight="1">
      <c r="C54" s="400" t="str">
        <f>IF(入力!B45="","",入力!B45)</f>
        <v/>
      </c>
      <c r="D54" s="401"/>
      <c r="E54" s="402"/>
      <c r="F54" s="388" t="str">
        <f>IF(入力!C46="","",入力!C45&amp;"　"&amp;入力!E45&amp;"
"&amp;入力!C46&amp;"　"&amp;入力!E46)</f>
        <v/>
      </c>
      <c r="G54" s="389"/>
      <c r="H54" s="389"/>
      <c r="I54" s="389"/>
      <c r="J54" s="389"/>
      <c r="K54" s="389"/>
      <c r="L54" s="389"/>
      <c r="M54" s="389"/>
      <c r="N54" s="389"/>
      <c r="O54" s="389"/>
      <c r="P54" s="390"/>
      <c r="Q54" s="380" t="str">
        <f>IF(入力!G45="","",入力!G45)</f>
        <v/>
      </c>
      <c r="R54" s="381"/>
      <c r="S54" s="382"/>
      <c r="T54" s="394" t="str">
        <f>IF(入力!I45="","",入力!I45)</f>
        <v/>
      </c>
      <c r="U54" s="395"/>
      <c r="V54" s="395"/>
      <c r="W54" s="395"/>
      <c r="X54" s="395"/>
      <c r="Y54" s="395"/>
      <c r="Z54" s="395"/>
      <c r="AA54" s="395"/>
      <c r="AB54" s="395"/>
      <c r="AC54" s="395"/>
      <c r="AD54" s="395"/>
      <c r="AE54" s="395"/>
      <c r="AF54" s="395"/>
      <c r="AG54" s="395"/>
      <c r="AH54" s="395"/>
      <c r="AI54" s="396"/>
      <c r="AJ54" s="380" t="str">
        <f>IF(入力!M45="","",入力!M45)</f>
        <v/>
      </c>
      <c r="AK54" s="381"/>
      <c r="AL54" s="381"/>
      <c r="AM54" s="381"/>
      <c r="AN54" s="381"/>
      <c r="AO54" s="381"/>
      <c r="AP54" s="381"/>
      <c r="AQ54" s="381"/>
      <c r="AR54" s="381"/>
      <c r="AS54" s="381"/>
      <c r="AT54" s="381"/>
      <c r="AU54" s="381"/>
      <c r="AV54" s="381"/>
      <c r="AW54" s="381"/>
      <c r="AX54" s="381"/>
      <c r="AY54" s="382"/>
      <c r="AZ54" s="380" t="str">
        <f>IF(入力!P45="","",入力!P45)</f>
        <v/>
      </c>
      <c r="BA54" s="381"/>
      <c r="BB54" s="381"/>
      <c r="BC54" s="381"/>
      <c r="BD54" s="381"/>
      <c r="BE54" s="381"/>
      <c r="BF54" s="386"/>
    </row>
    <row r="55" spans="3:58" ht="15" customHeight="1">
      <c r="C55" s="403"/>
      <c r="D55" s="404"/>
      <c r="E55" s="405"/>
      <c r="F55" s="391"/>
      <c r="G55" s="392"/>
      <c r="H55" s="392"/>
      <c r="I55" s="392"/>
      <c r="J55" s="392"/>
      <c r="K55" s="392"/>
      <c r="L55" s="392"/>
      <c r="M55" s="392"/>
      <c r="N55" s="392"/>
      <c r="O55" s="392"/>
      <c r="P55" s="393"/>
      <c r="Q55" s="383"/>
      <c r="R55" s="384"/>
      <c r="S55" s="385"/>
      <c r="T55" s="397"/>
      <c r="U55" s="398"/>
      <c r="V55" s="398"/>
      <c r="W55" s="398"/>
      <c r="X55" s="398"/>
      <c r="Y55" s="398"/>
      <c r="Z55" s="398"/>
      <c r="AA55" s="398"/>
      <c r="AB55" s="398"/>
      <c r="AC55" s="398"/>
      <c r="AD55" s="398"/>
      <c r="AE55" s="398"/>
      <c r="AF55" s="398"/>
      <c r="AG55" s="398"/>
      <c r="AH55" s="398"/>
      <c r="AI55" s="399"/>
      <c r="AJ55" s="383"/>
      <c r="AK55" s="384"/>
      <c r="AL55" s="384"/>
      <c r="AM55" s="384"/>
      <c r="AN55" s="384"/>
      <c r="AO55" s="384"/>
      <c r="AP55" s="384"/>
      <c r="AQ55" s="384"/>
      <c r="AR55" s="384"/>
      <c r="AS55" s="384"/>
      <c r="AT55" s="384"/>
      <c r="AU55" s="384"/>
      <c r="AV55" s="384"/>
      <c r="AW55" s="384"/>
      <c r="AX55" s="384"/>
      <c r="AY55" s="385"/>
      <c r="AZ55" s="383"/>
      <c r="BA55" s="384"/>
      <c r="BB55" s="384"/>
      <c r="BC55" s="384"/>
      <c r="BD55" s="384"/>
      <c r="BE55" s="384"/>
      <c r="BF55" s="387"/>
    </row>
    <row r="56" spans="3:58" ht="15" customHeight="1">
      <c r="C56" s="400" t="str">
        <f>IF(入力!B47="","",入力!B47)</f>
        <v/>
      </c>
      <c r="D56" s="401"/>
      <c r="E56" s="402"/>
      <c r="F56" s="388" t="str">
        <f>IF(入力!C48="","",入力!C47&amp;"　"&amp;入力!E47&amp;"
"&amp;入力!C48&amp;"　"&amp;入力!E48)</f>
        <v/>
      </c>
      <c r="G56" s="389"/>
      <c r="H56" s="389"/>
      <c r="I56" s="389"/>
      <c r="J56" s="389"/>
      <c r="K56" s="389"/>
      <c r="L56" s="389"/>
      <c r="M56" s="389"/>
      <c r="N56" s="389"/>
      <c r="O56" s="389"/>
      <c r="P56" s="390"/>
      <c r="Q56" s="380" t="str">
        <f>IF(入力!G47="","",入力!G47)</f>
        <v/>
      </c>
      <c r="R56" s="381"/>
      <c r="S56" s="382"/>
      <c r="T56" s="394" t="str">
        <f>IF(入力!I47="","",入力!I47)</f>
        <v/>
      </c>
      <c r="U56" s="395"/>
      <c r="V56" s="395"/>
      <c r="W56" s="395"/>
      <c r="X56" s="395"/>
      <c r="Y56" s="395"/>
      <c r="Z56" s="395"/>
      <c r="AA56" s="395"/>
      <c r="AB56" s="395"/>
      <c r="AC56" s="395"/>
      <c r="AD56" s="395"/>
      <c r="AE56" s="395"/>
      <c r="AF56" s="395"/>
      <c r="AG56" s="395"/>
      <c r="AH56" s="395"/>
      <c r="AI56" s="396"/>
      <c r="AJ56" s="380" t="str">
        <f>IF(入力!M47="","",入力!M47)</f>
        <v/>
      </c>
      <c r="AK56" s="381"/>
      <c r="AL56" s="381"/>
      <c r="AM56" s="381"/>
      <c r="AN56" s="381"/>
      <c r="AO56" s="381"/>
      <c r="AP56" s="381"/>
      <c r="AQ56" s="381"/>
      <c r="AR56" s="381"/>
      <c r="AS56" s="381"/>
      <c r="AT56" s="381"/>
      <c r="AU56" s="381"/>
      <c r="AV56" s="381"/>
      <c r="AW56" s="381"/>
      <c r="AX56" s="381"/>
      <c r="AY56" s="382"/>
      <c r="AZ56" s="380" t="str">
        <f>IF(入力!P47="","",入力!P47)</f>
        <v/>
      </c>
      <c r="BA56" s="381"/>
      <c r="BB56" s="381"/>
      <c r="BC56" s="381"/>
      <c r="BD56" s="381"/>
      <c r="BE56" s="381"/>
      <c r="BF56" s="386"/>
    </row>
    <row r="57" spans="3:58" ht="15" customHeight="1">
      <c r="C57" s="406"/>
      <c r="D57" s="407"/>
      <c r="E57" s="408"/>
      <c r="F57" s="409"/>
      <c r="G57" s="410"/>
      <c r="H57" s="410"/>
      <c r="I57" s="410"/>
      <c r="J57" s="410"/>
      <c r="K57" s="410"/>
      <c r="L57" s="410"/>
      <c r="M57" s="410"/>
      <c r="N57" s="410"/>
      <c r="O57" s="410"/>
      <c r="P57" s="411"/>
      <c r="Q57" s="412"/>
      <c r="R57" s="413"/>
      <c r="S57" s="414"/>
      <c r="T57" s="415"/>
      <c r="U57" s="416"/>
      <c r="V57" s="416"/>
      <c r="W57" s="416"/>
      <c r="X57" s="416"/>
      <c r="Y57" s="416"/>
      <c r="Z57" s="416"/>
      <c r="AA57" s="416"/>
      <c r="AB57" s="416"/>
      <c r="AC57" s="416"/>
      <c r="AD57" s="416"/>
      <c r="AE57" s="416"/>
      <c r="AF57" s="416"/>
      <c r="AG57" s="416"/>
      <c r="AH57" s="416"/>
      <c r="AI57" s="417"/>
      <c r="AJ57" s="412"/>
      <c r="AK57" s="413"/>
      <c r="AL57" s="413"/>
      <c r="AM57" s="413"/>
      <c r="AN57" s="413"/>
      <c r="AO57" s="413"/>
      <c r="AP57" s="413"/>
      <c r="AQ57" s="413"/>
      <c r="AR57" s="413"/>
      <c r="AS57" s="413"/>
      <c r="AT57" s="413"/>
      <c r="AU57" s="413"/>
      <c r="AV57" s="413"/>
      <c r="AW57" s="413"/>
      <c r="AX57" s="413"/>
      <c r="AY57" s="414"/>
      <c r="AZ57" s="412"/>
      <c r="BA57" s="413"/>
      <c r="BB57" s="413"/>
      <c r="BC57" s="413"/>
      <c r="BD57" s="413"/>
      <c r="BE57" s="413"/>
      <c r="BF57" s="418"/>
    </row>
    <row r="58" spans="3:58" ht="5.25" customHeight="1">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row>
    <row r="59" spans="3:58">
      <c r="C59" s="7" t="s">
        <v>173</v>
      </c>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row>
    <row r="60" spans="3:58">
      <c r="C60" s="7" t="s">
        <v>174</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row>
    <row r="61" spans="3:58">
      <c r="C61" s="7" t="s">
        <v>175</v>
      </c>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row>
    <row r="62" spans="3:58">
      <c r="C62" s="7" t="s">
        <v>176</v>
      </c>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row>
    <row r="63" spans="3:58">
      <c r="C63" s="7" t="s">
        <v>177</v>
      </c>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329"/>
      <c r="AS63" s="329"/>
      <c r="AT63" s="329"/>
      <c r="AU63" s="329"/>
      <c r="AV63" s="329"/>
      <c r="AW63" s="329"/>
      <c r="AX63" s="329"/>
      <c r="AY63" s="329"/>
      <c r="AZ63" s="329"/>
      <c r="BA63" s="329"/>
      <c r="BB63" s="329"/>
      <c r="BC63" s="329"/>
      <c r="BD63" s="329"/>
      <c r="BE63" s="329" t="s">
        <v>178</v>
      </c>
      <c r="BF63" s="329"/>
    </row>
    <row r="64" spans="3:58">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t="s">
        <v>179</v>
      </c>
      <c r="AL64" s="7"/>
      <c r="AM64" s="7"/>
      <c r="AN64" s="7"/>
      <c r="AO64" s="7"/>
      <c r="AP64" s="7"/>
      <c r="AQ64" s="7"/>
      <c r="AR64" s="292"/>
      <c r="AS64" s="292"/>
      <c r="AT64" s="292"/>
      <c r="AU64" s="292"/>
      <c r="AV64" s="292"/>
      <c r="AW64" s="292"/>
      <c r="AX64" s="292"/>
      <c r="AY64" s="292"/>
      <c r="AZ64" s="292"/>
      <c r="BA64" s="292"/>
      <c r="BB64" s="292"/>
      <c r="BC64" s="292"/>
      <c r="BD64" s="292"/>
      <c r="BE64" s="292"/>
      <c r="BF64" s="292"/>
    </row>
    <row r="65" spans="3:58">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row>
  </sheetData>
  <sheetProtection sheet="1"/>
  <mergeCells count="168">
    <mergeCell ref="AJ54:AY55"/>
    <mergeCell ref="AZ54:BF55"/>
    <mergeCell ref="C56:E57"/>
    <mergeCell ref="F56:P57"/>
    <mergeCell ref="Q56:S57"/>
    <mergeCell ref="T56:AI57"/>
    <mergeCell ref="AJ56:AY57"/>
    <mergeCell ref="AZ56:BF57"/>
    <mergeCell ref="C54:E55"/>
    <mergeCell ref="F54:P55"/>
    <mergeCell ref="Q54:S55"/>
    <mergeCell ref="T54:AI55"/>
    <mergeCell ref="AJ50:AY51"/>
    <mergeCell ref="AZ50:BF51"/>
    <mergeCell ref="C52:E53"/>
    <mergeCell ref="F52:P53"/>
    <mergeCell ref="Q52:S53"/>
    <mergeCell ref="T52:AI53"/>
    <mergeCell ref="AJ52:AY53"/>
    <mergeCell ref="AZ52:BF53"/>
    <mergeCell ref="C50:E51"/>
    <mergeCell ref="F50:P51"/>
    <mergeCell ref="Q50:S51"/>
    <mergeCell ref="T50:AI51"/>
    <mergeCell ref="AJ48:AY49"/>
    <mergeCell ref="AZ48:BF49"/>
    <mergeCell ref="C48:E49"/>
    <mergeCell ref="F48:P49"/>
    <mergeCell ref="Q48:S49"/>
    <mergeCell ref="T48:AI49"/>
    <mergeCell ref="C44:E45"/>
    <mergeCell ref="F44:P45"/>
    <mergeCell ref="Q44:S45"/>
    <mergeCell ref="T44:AI45"/>
    <mergeCell ref="AJ44:AY45"/>
    <mergeCell ref="AZ44:BF45"/>
    <mergeCell ref="Q42:S43"/>
    <mergeCell ref="T42:AI43"/>
    <mergeCell ref="C40:E41"/>
    <mergeCell ref="F40:P41"/>
    <mergeCell ref="Q40:S41"/>
    <mergeCell ref="T40:AI41"/>
    <mergeCell ref="C42:E43"/>
    <mergeCell ref="F42:P43"/>
    <mergeCell ref="AJ36:AY37"/>
    <mergeCell ref="AZ36:BF37"/>
    <mergeCell ref="AR63:BD64"/>
    <mergeCell ref="BE63:BF64"/>
    <mergeCell ref="AJ38:AY39"/>
    <mergeCell ref="AZ38:BF39"/>
    <mergeCell ref="AJ40:AY41"/>
    <mergeCell ref="AZ40:BF41"/>
    <mergeCell ref="AJ42:AY43"/>
    <mergeCell ref="AZ42:BF43"/>
    <mergeCell ref="C46:E47"/>
    <mergeCell ref="F46:P47"/>
    <mergeCell ref="Q46:S47"/>
    <mergeCell ref="T46:AI47"/>
    <mergeCell ref="AJ46:AY47"/>
    <mergeCell ref="AZ46:BF47"/>
    <mergeCell ref="C34:E35"/>
    <mergeCell ref="C38:E39"/>
    <mergeCell ref="F38:P39"/>
    <mergeCell ref="Q38:S39"/>
    <mergeCell ref="T38:AI39"/>
    <mergeCell ref="C36:E37"/>
    <mergeCell ref="F36:P37"/>
    <mergeCell ref="Q36:S37"/>
    <mergeCell ref="T36:AI37"/>
    <mergeCell ref="AJ34:AY35"/>
    <mergeCell ref="AZ34:BF35"/>
    <mergeCell ref="AU28:AW29"/>
    <mergeCell ref="F34:P35"/>
    <mergeCell ref="T34:AI35"/>
    <mergeCell ref="Q34:S35"/>
    <mergeCell ref="AU26:AW27"/>
    <mergeCell ref="R24:S25"/>
    <mergeCell ref="W24:Y25"/>
    <mergeCell ref="R22:S23"/>
    <mergeCell ref="W22:Y23"/>
    <mergeCell ref="R28:S29"/>
    <mergeCell ref="W28:Y29"/>
    <mergeCell ref="T28:V29"/>
    <mergeCell ref="Y17:AI18"/>
    <mergeCell ref="R26:S27"/>
    <mergeCell ref="W26:Y27"/>
    <mergeCell ref="T22:V23"/>
    <mergeCell ref="T24:V25"/>
    <mergeCell ref="T26:V27"/>
    <mergeCell ref="AZ33:BF33"/>
    <mergeCell ref="BF16:BF17"/>
    <mergeCell ref="AJ16:AM18"/>
    <mergeCell ref="AV16:AY18"/>
    <mergeCell ref="AZ16:BE17"/>
    <mergeCell ref="U17:X18"/>
    <mergeCell ref="AT16:AU18"/>
    <mergeCell ref="AN16:AS18"/>
    <mergeCell ref="AU22:AW23"/>
    <mergeCell ref="AU24:AW25"/>
    <mergeCell ref="C29:G29"/>
    <mergeCell ref="H29:Q29"/>
    <mergeCell ref="Z29:AT29"/>
    <mergeCell ref="AX29:BA29"/>
    <mergeCell ref="BC29:BF29"/>
    <mergeCell ref="C33:E33"/>
    <mergeCell ref="F33:P33"/>
    <mergeCell ref="Q33:S33"/>
    <mergeCell ref="T33:AI33"/>
    <mergeCell ref="AJ33:AY33"/>
    <mergeCell ref="C27:G27"/>
    <mergeCell ref="H27:Q27"/>
    <mergeCell ref="Z27:AT27"/>
    <mergeCell ref="AX27:BA27"/>
    <mergeCell ref="BC27:BF27"/>
    <mergeCell ref="C28:G28"/>
    <mergeCell ref="H28:Q28"/>
    <mergeCell ref="AB28:AE28"/>
    <mergeCell ref="AG28:AT28"/>
    <mergeCell ref="AY28:BE28"/>
    <mergeCell ref="C25:G25"/>
    <mergeCell ref="H25:Q25"/>
    <mergeCell ref="Z25:AT25"/>
    <mergeCell ref="AX25:BA25"/>
    <mergeCell ref="BC25:BF25"/>
    <mergeCell ref="C26:G26"/>
    <mergeCell ref="H26:Q26"/>
    <mergeCell ref="AB26:AE26"/>
    <mergeCell ref="AG26:AT26"/>
    <mergeCell ref="AY26:BE26"/>
    <mergeCell ref="C23:G23"/>
    <mergeCell ref="H23:Q23"/>
    <mergeCell ref="Z23:AT23"/>
    <mergeCell ref="AX23:BA23"/>
    <mergeCell ref="BC23:BF23"/>
    <mergeCell ref="C24:G24"/>
    <mergeCell ref="H24:Q24"/>
    <mergeCell ref="AB24:AE24"/>
    <mergeCell ref="AG24:AT24"/>
    <mergeCell ref="AY24:BE24"/>
    <mergeCell ref="C21:N21"/>
    <mergeCell ref="O21:AC21"/>
    <mergeCell ref="AD21:AR21"/>
    <mergeCell ref="AS21:BF21"/>
    <mergeCell ref="C22:G22"/>
    <mergeCell ref="H22:Q22"/>
    <mergeCell ref="AB22:AE22"/>
    <mergeCell ref="AG22:AT22"/>
    <mergeCell ref="AY22:BE22"/>
    <mergeCell ref="AZ18:BE18"/>
    <mergeCell ref="C19:N19"/>
    <mergeCell ref="O19:AC19"/>
    <mergeCell ref="AD19:AR19"/>
    <mergeCell ref="AS19:BF19"/>
    <mergeCell ref="C20:N20"/>
    <mergeCell ref="O20:AC20"/>
    <mergeCell ref="AD20:AR20"/>
    <mergeCell ref="AS20:BF20"/>
    <mergeCell ref="H17:T18"/>
    <mergeCell ref="AV1:AW1"/>
    <mergeCell ref="AZ1:BA1"/>
    <mergeCell ref="BD1:BE1"/>
    <mergeCell ref="C5:BF5"/>
    <mergeCell ref="H16:J16"/>
    <mergeCell ref="K16:X16"/>
    <mergeCell ref="Y16:AI16"/>
    <mergeCell ref="H12:J14"/>
    <mergeCell ref="C8:Q10"/>
    <mergeCell ref="C16:G18"/>
  </mergeCells>
  <phoneticPr fontId="37"/>
  <pageMargins left="0.2361111111111111" right="0.2361111111111111" top="0.35416666666666669" bottom="0.35416666666666669" header="0.11805555555555555" footer="0.11805555555555555"/>
  <pageSetup paperSize="9" scale="99" firstPageNumber="4294963191" orientation="portrait" horizontalDpi="1200" r:id="rId1"/>
  <headerFooter alignWithMargins="0"/>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zoomScaleNormal="100" workbookViewId="0">
      <selection sqref="A1:O1"/>
    </sheetView>
  </sheetViews>
  <sheetFormatPr defaultRowHeight="15" customHeight="1"/>
  <cols>
    <col min="1" max="2" width="6.125" style="2" customWidth="1"/>
    <col min="3" max="6" width="7.375" style="2" customWidth="1"/>
    <col min="7" max="15" width="6.125" style="2" customWidth="1"/>
    <col min="16" max="22" width="6.625" style="2" customWidth="1"/>
    <col min="23" max="16384" width="9" style="2"/>
  </cols>
  <sheetData>
    <row r="1" spans="1:15" ht="28.5">
      <c r="A1" s="419" t="s">
        <v>180</v>
      </c>
      <c r="B1" s="419"/>
      <c r="C1" s="419"/>
      <c r="D1" s="419"/>
      <c r="E1" s="419"/>
      <c r="F1" s="419"/>
      <c r="G1" s="419"/>
      <c r="H1" s="419"/>
      <c r="I1" s="419"/>
      <c r="J1" s="419"/>
      <c r="K1" s="419"/>
      <c r="L1" s="419"/>
      <c r="M1" s="419"/>
      <c r="N1" s="419"/>
      <c r="O1" s="419"/>
    </row>
    <row r="2" spans="1:15" ht="14.45" customHeight="1">
      <c r="A2" s="254" t="s">
        <v>131</v>
      </c>
      <c r="B2" s="254"/>
      <c r="C2" s="257" t="str">
        <f>IF(入力!C3="","",入力!C3)</f>
        <v>八千代台VBC</v>
      </c>
      <c r="D2" s="257"/>
      <c r="E2" s="257"/>
      <c r="F2" s="257"/>
      <c r="G2" s="257"/>
      <c r="H2" s="257"/>
      <c r="I2" s="257"/>
      <c r="J2" s="254" t="str">
        <f>IF(入力!J3="","",入力!J3)</f>
        <v>男子</v>
      </c>
      <c r="K2" s="254"/>
      <c r="L2" s="254"/>
      <c r="M2" s="254"/>
      <c r="N2" s="254"/>
      <c r="O2" s="254"/>
    </row>
    <row r="3" spans="1:15" ht="14.45" customHeight="1">
      <c r="A3" s="254"/>
      <c r="B3" s="254"/>
      <c r="C3" s="257"/>
      <c r="D3" s="257"/>
      <c r="E3" s="257"/>
      <c r="F3" s="257"/>
      <c r="G3" s="257"/>
      <c r="H3" s="257"/>
      <c r="I3" s="257"/>
      <c r="J3" s="254"/>
      <c r="K3" s="254"/>
      <c r="L3" s="254"/>
      <c r="M3" s="254"/>
      <c r="N3" s="254"/>
      <c r="O3" s="254"/>
    </row>
    <row r="4" spans="1:15" ht="15" customHeight="1">
      <c r="A4" s="254" t="s">
        <v>132</v>
      </c>
      <c r="B4" s="254"/>
      <c r="C4" s="258">
        <f>IF(入力!C4="","",IF(入力!C5="",入力!C4,入力!C4&amp;"　　"&amp;入力!C5))</f>
        <v>435043132</v>
      </c>
      <c r="D4" s="259"/>
      <c r="E4" s="259"/>
      <c r="F4" s="259"/>
      <c r="G4" s="259"/>
      <c r="H4" s="259"/>
      <c r="I4" s="259"/>
      <c r="J4" s="3"/>
      <c r="K4" s="3"/>
      <c r="L4" s="3"/>
      <c r="M4" s="3"/>
      <c r="N4" s="3"/>
      <c r="O4" s="4"/>
    </row>
    <row r="5" spans="1:15" ht="15" customHeight="1">
      <c r="A5" s="254"/>
      <c r="B5" s="254"/>
      <c r="C5" s="260"/>
      <c r="D5" s="261"/>
      <c r="E5" s="261"/>
      <c r="F5" s="261"/>
      <c r="G5" s="261"/>
      <c r="H5" s="261"/>
      <c r="I5" s="261"/>
      <c r="J5" s="251" t="s">
        <v>133</v>
      </c>
      <c r="K5" s="251"/>
      <c r="L5" s="251"/>
      <c r="M5" s="251"/>
      <c r="N5" s="251"/>
      <c r="O5" s="252"/>
    </row>
    <row r="6" spans="1:15" ht="12" customHeight="1">
      <c r="A6" s="254" t="s">
        <v>25</v>
      </c>
      <c r="B6" s="254"/>
      <c r="C6" s="263" t="str">
        <f>IF(入力!C8="","",入力!C8&amp;"　"&amp;入力!E8)</f>
        <v>松崎　智幸</v>
      </c>
      <c r="D6" s="264"/>
      <c r="E6" s="264"/>
      <c r="F6" s="264"/>
      <c r="G6" s="253" t="s">
        <v>28</v>
      </c>
      <c r="H6" s="253"/>
      <c r="I6" s="253"/>
      <c r="J6" s="253" t="s">
        <v>29</v>
      </c>
      <c r="K6" s="253"/>
      <c r="L6" s="253"/>
      <c r="M6" s="253" t="s">
        <v>30</v>
      </c>
      <c r="N6" s="253"/>
      <c r="O6" s="253"/>
    </row>
    <row r="7" spans="1:15" ht="13.5" customHeight="1">
      <c r="A7" s="254"/>
      <c r="B7" s="254"/>
      <c r="C7" s="267"/>
      <c r="D7" s="268"/>
      <c r="E7" s="268"/>
      <c r="F7" s="268"/>
      <c r="G7" s="262">
        <f>IF(入力!G7="","",入力!G7)</f>
        <v>513652779</v>
      </c>
      <c r="H7" s="262"/>
      <c r="I7" s="262"/>
      <c r="J7" s="262">
        <f>IF(入力!J7="","",入力!J7)</f>
        <v>304171</v>
      </c>
      <c r="K7" s="262"/>
      <c r="L7" s="262"/>
      <c r="M7" s="262" t="str">
        <f>IF(入力!M7="","",入力!M7)</f>
        <v/>
      </c>
      <c r="N7" s="262"/>
      <c r="O7" s="262"/>
    </row>
    <row r="8" spans="1:15" ht="13.5" customHeight="1">
      <c r="A8" s="254"/>
      <c r="B8" s="254"/>
      <c r="C8" s="265"/>
      <c r="D8" s="266"/>
      <c r="E8" s="266"/>
      <c r="F8" s="266"/>
      <c r="G8" s="262"/>
      <c r="H8" s="262"/>
      <c r="I8" s="262"/>
      <c r="J8" s="262"/>
      <c r="K8" s="262"/>
      <c r="L8" s="262"/>
      <c r="M8" s="262"/>
      <c r="N8" s="262"/>
      <c r="O8" s="262"/>
    </row>
    <row r="9" spans="1:15" ht="14.45" customHeight="1">
      <c r="A9" s="254" t="s">
        <v>48</v>
      </c>
      <c r="B9" s="254"/>
      <c r="C9" s="263" t="str">
        <f>IF(入力!C10="","",入力!C10&amp;"　"&amp;入力!E10)</f>
        <v>豊田　啓子</v>
      </c>
      <c r="D9" s="264"/>
      <c r="E9" s="264"/>
      <c r="F9" s="264"/>
      <c r="G9" s="262">
        <f>IF(入力!G9="","",入力!G9)</f>
        <v>507374679</v>
      </c>
      <c r="H9" s="262"/>
      <c r="I9" s="262"/>
      <c r="J9" s="262">
        <f>IF(入力!J9="","",入力!J9)</f>
        <v>18449</v>
      </c>
      <c r="K9" s="262"/>
      <c r="L9" s="262"/>
      <c r="M9" s="262">
        <f>IF(入力!M9="","",入力!M9)</f>
        <v>433454</v>
      </c>
      <c r="N9" s="262"/>
      <c r="O9" s="262"/>
    </row>
    <row r="10" spans="1:15" ht="14.45" customHeight="1">
      <c r="A10" s="254"/>
      <c r="B10" s="254"/>
      <c r="C10" s="265"/>
      <c r="D10" s="266"/>
      <c r="E10" s="266"/>
      <c r="F10" s="266"/>
      <c r="G10" s="262"/>
      <c r="H10" s="262"/>
      <c r="I10" s="262"/>
      <c r="J10" s="262"/>
      <c r="K10" s="262"/>
      <c r="L10" s="262"/>
      <c r="M10" s="262"/>
      <c r="N10" s="262"/>
      <c r="O10" s="262"/>
    </row>
    <row r="11" spans="1:15" ht="14.45" customHeight="1">
      <c r="A11" s="254" t="s">
        <v>56</v>
      </c>
      <c r="B11" s="254"/>
      <c r="C11" s="263" t="str">
        <f>IF(入力!C12="","",入力!C12&amp;"　"&amp;入力!E12)</f>
        <v>中野　勝男</v>
      </c>
      <c r="D11" s="264"/>
      <c r="E11" s="264"/>
      <c r="F11" s="264"/>
      <c r="G11" s="262">
        <f>IF(入力!G11="","",入力!G11)</f>
        <v>518042158</v>
      </c>
      <c r="H11" s="262"/>
      <c r="I11" s="262"/>
      <c r="J11" s="262" t="str">
        <f>IF(入力!J11="","",入力!J11)</f>
        <v/>
      </c>
      <c r="K11" s="262"/>
      <c r="L11" s="262"/>
      <c r="M11" s="262" t="str">
        <f>IF(入力!M11="","",入力!M11)</f>
        <v/>
      </c>
      <c r="N11" s="262"/>
      <c r="O11" s="262"/>
    </row>
    <row r="12" spans="1:15" ht="14.45" customHeight="1">
      <c r="A12" s="254"/>
      <c r="B12" s="254"/>
      <c r="C12" s="265"/>
      <c r="D12" s="266"/>
      <c r="E12" s="266"/>
      <c r="F12" s="266"/>
      <c r="G12" s="262"/>
      <c r="H12" s="262"/>
      <c r="I12" s="262"/>
      <c r="J12" s="262"/>
      <c r="K12" s="262"/>
      <c r="L12" s="262"/>
      <c r="M12" s="262"/>
      <c r="N12" s="262"/>
      <c r="O12" s="262"/>
    </row>
    <row r="13" spans="1:15" ht="15" customHeight="1">
      <c r="A13" s="254" t="s">
        <v>65</v>
      </c>
      <c r="B13" s="254"/>
      <c r="C13" s="263" t="str">
        <f>IF(入力!C14="","",入力!C14&amp;"　"&amp;入力!E14)</f>
        <v>豊田　啓子</v>
      </c>
      <c r="D13" s="264"/>
      <c r="E13" s="264"/>
      <c r="F13" s="264"/>
      <c r="G13" s="223"/>
      <c r="H13" s="223"/>
      <c r="I13" s="223"/>
      <c r="J13" s="223"/>
      <c r="K13" s="223"/>
      <c r="L13" s="223"/>
      <c r="M13" s="223"/>
      <c r="N13" s="223"/>
      <c r="O13" s="223"/>
    </row>
    <row r="14" spans="1:15" ht="15" customHeight="1">
      <c r="A14" s="254"/>
      <c r="B14" s="254"/>
      <c r="C14" s="265"/>
      <c r="D14" s="266"/>
      <c r="E14" s="266"/>
      <c r="F14" s="266"/>
      <c r="G14" s="223"/>
      <c r="H14" s="223"/>
      <c r="I14" s="223"/>
      <c r="J14" s="223"/>
      <c r="K14" s="223"/>
      <c r="L14" s="223"/>
      <c r="M14" s="223"/>
      <c r="N14" s="223"/>
      <c r="O14" s="223"/>
    </row>
    <row r="15" spans="1:15" ht="15" customHeight="1">
      <c r="A15" s="254" t="s">
        <v>134</v>
      </c>
      <c r="B15" s="254"/>
      <c r="C15" s="263" t="str">
        <f>IF(入力!C16="","",入力!C16&amp;"　"&amp;入力!E16)</f>
        <v>会田　智美</v>
      </c>
      <c r="D15" s="264"/>
      <c r="E15" s="264"/>
      <c r="F15" s="255" t="s">
        <v>135</v>
      </c>
      <c r="G15" s="223"/>
      <c r="H15" s="223"/>
      <c r="I15" s="223"/>
      <c r="J15" s="223"/>
      <c r="K15" s="223"/>
      <c r="L15" s="223"/>
      <c r="M15" s="223"/>
      <c r="N15" s="223"/>
      <c r="O15" s="223"/>
    </row>
    <row r="16" spans="1:15" ht="15" customHeight="1">
      <c r="A16" s="254"/>
      <c r="B16" s="254"/>
      <c r="C16" s="265"/>
      <c r="D16" s="266"/>
      <c r="E16" s="266"/>
      <c r="F16" s="256"/>
      <c r="G16" s="223"/>
      <c r="H16" s="223"/>
      <c r="I16" s="223"/>
      <c r="J16" s="223"/>
      <c r="K16" s="223"/>
      <c r="L16" s="223"/>
      <c r="M16" s="223"/>
      <c r="N16" s="223"/>
      <c r="O16" s="223"/>
    </row>
    <row r="17" spans="1:15" ht="14.45" customHeight="1">
      <c r="A17" s="254" t="s">
        <v>75</v>
      </c>
      <c r="B17" s="254"/>
      <c r="C17" s="257" t="str">
        <f>IF(入力!C17="","",入力!C17&amp;"　"&amp;入力!E17)</f>
        <v>八千代市八千代台北9-12-6　</v>
      </c>
      <c r="D17" s="257"/>
      <c r="E17" s="257"/>
      <c r="F17" s="257"/>
      <c r="G17" s="257"/>
      <c r="H17" s="257"/>
      <c r="I17" s="257"/>
      <c r="J17" s="257"/>
      <c r="K17" s="257"/>
      <c r="L17" s="257"/>
      <c r="M17" s="257"/>
      <c r="N17" s="257"/>
      <c r="O17" s="257"/>
    </row>
    <row r="18" spans="1:15" ht="14.45" customHeight="1">
      <c r="A18" s="254"/>
      <c r="B18" s="254"/>
      <c r="C18" s="257"/>
      <c r="D18" s="257"/>
      <c r="E18" s="257"/>
      <c r="F18" s="257"/>
      <c r="G18" s="257"/>
      <c r="H18" s="257"/>
      <c r="I18" s="257"/>
      <c r="J18" s="257"/>
      <c r="K18" s="257"/>
      <c r="L18" s="257"/>
      <c r="M18" s="257"/>
      <c r="N18" s="257"/>
      <c r="O18" s="257"/>
    </row>
    <row r="19" spans="1:15" ht="14.45" customHeight="1">
      <c r="A19" s="254" t="s">
        <v>76</v>
      </c>
      <c r="B19" s="254"/>
      <c r="C19" s="257" t="str">
        <f>IF(入力!C19="","",入力!C19&amp;"　"&amp;入力!E19)</f>
        <v>047-486-6775　</v>
      </c>
      <c r="D19" s="257"/>
      <c r="E19" s="257"/>
      <c r="F19" s="257"/>
      <c r="G19" s="257"/>
      <c r="H19" s="257"/>
      <c r="I19" s="257"/>
      <c r="J19" s="257"/>
      <c r="K19" s="257"/>
      <c r="L19" s="257"/>
      <c r="M19" s="257"/>
      <c r="N19" s="257"/>
      <c r="O19" s="257"/>
    </row>
    <row r="20" spans="1:15" ht="14.45" customHeight="1">
      <c r="A20" s="254"/>
      <c r="B20" s="254"/>
      <c r="C20" s="257"/>
      <c r="D20" s="257"/>
      <c r="E20" s="257"/>
      <c r="F20" s="257"/>
      <c r="G20" s="257"/>
      <c r="H20" s="257"/>
      <c r="I20" s="257"/>
      <c r="J20" s="257"/>
      <c r="K20" s="257"/>
      <c r="L20" s="257"/>
      <c r="M20" s="257"/>
      <c r="N20" s="257"/>
      <c r="O20" s="257"/>
    </row>
    <row r="21" spans="1:15" ht="14.45" customHeight="1">
      <c r="A21" s="254" t="s">
        <v>77</v>
      </c>
      <c r="B21" s="254"/>
      <c r="C21" s="257" t="str">
        <f>IF(入力!C21="","",入力!C21&amp;"－"&amp;入力!E21&amp;"－"&amp;入力!G21)</f>
        <v>90－5527－3208</v>
      </c>
      <c r="D21" s="257"/>
      <c r="E21" s="257"/>
      <c r="F21" s="257"/>
      <c r="G21" s="257"/>
      <c r="H21" s="257"/>
      <c r="I21" s="257"/>
      <c r="J21" s="257"/>
      <c r="K21" s="257"/>
      <c r="L21" s="257"/>
      <c r="M21" s="257"/>
      <c r="N21" s="257"/>
      <c r="O21" s="257"/>
    </row>
    <row r="22" spans="1:15" ht="14.45" customHeight="1">
      <c r="A22" s="254"/>
      <c r="B22" s="254"/>
      <c r="C22" s="257"/>
      <c r="D22" s="257"/>
      <c r="E22" s="257"/>
      <c r="F22" s="257"/>
      <c r="G22" s="257"/>
      <c r="H22" s="257"/>
      <c r="I22" s="257"/>
      <c r="J22" s="257"/>
      <c r="K22" s="257"/>
      <c r="L22" s="257"/>
      <c r="M22" s="257"/>
      <c r="N22" s="257"/>
      <c r="O22" s="257"/>
    </row>
    <row r="23" spans="1:15">
      <c r="A23" s="254"/>
      <c r="B23" s="254" t="s">
        <v>79</v>
      </c>
      <c r="C23" s="254" t="s">
        <v>136</v>
      </c>
      <c r="D23" s="254"/>
      <c r="E23" s="254"/>
      <c r="F23" s="254"/>
      <c r="G23" s="254" t="s">
        <v>82</v>
      </c>
      <c r="H23" s="254"/>
      <c r="I23" s="254" t="s">
        <v>83</v>
      </c>
      <c r="J23" s="254"/>
      <c r="K23" s="254"/>
      <c r="L23" s="254"/>
      <c r="M23" s="254" t="s">
        <v>84</v>
      </c>
      <c r="N23" s="254"/>
      <c r="O23" s="254"/>
    </row>
    <row r="24" spans="1:15">
      <c r="A24" s="254"/>
      <c r="B24" s="254"/>
      <c r="C24" s="254"/>
      <c r="D24" s="254"/>
      <c r="E24" s="254"/>
      <c r="F24" s="254"/>
      <c r="G24" s="254"/>
      <c r="H24" s="254"/>
      <c r="I24" s="254"/>
      <c r="J24" s="254"/>
      <c r="K24" s="254"/>
      <c r="L24" s="254"/>
      <c r="M24" s="254"/>
      <c r="N24" s="254"/>
      <c r="O24" s="254"/>
    </row>
    <row r="25" spans="1:15" ht="15" customHeight="1">
      <c r="A25" s="254">
        <v>1</v>
      </c>
      <c r="B25" s="254">
        <f>IF(入力!B25="","",入力!B25)</f>
        <v>1</v>
      </c>
      <c r="C25" s="263" t="str">
        <f>IF(入力!C26="","",入力!C26&amp;"　"&amp;入力!E26)</f>
        <v>荒井　湊</v>
      </c>
      <c r="D25" s="264"/>
      <c r="E25" s="264"/>
      <c r="F25" s="264"/>
      <c r="G25" s="254">
        <f>IF(入力!G25="","",入力!G25)</f>
        <v>6</v>
      </c>
      <c r="H25" s="254" t="str">
        <f>IF(入力!H25="","",入力!H25)</f>
        <v/>
      </c>
      <c r="I25" s="254" t="str">
        <f>IF(入力!I25="","",入力!I25)</f>
        <v>萱田小学校</v>
      </c>
      <c r="J25" s="254" t="str">
        <f>IF(入力!J25="","",入力!J25)</f>
        <v/>
      </c>
      <c r="K25" s="254" t="str">
        <f>IF(入力!K25="","",入力!K25)</f>
        <v/>
      </c>
      <c r="L25" s="254" t="str">
        <f>IF(入力!L25="","",入力!L25)</f>
        <v/>
      </c>
      <c r="M25" s="254">
        <f>IF(入力!M25="","",入力!M25)</f>
        <v>516044346</v>
      </c>
      <c r="N25" s="254" t="str">
        <f>IF(入力!N25="","",入力!N25)</f>
        <v/>
      </c>
      <c r="O25" s="254" t="str">
        <f>IF(入力!O25="","",入力!O25)</f>
        <v/>
      </c>
    </row>
    <row r="26" spans="1:15" ht="15" customHeight="1">
      <c r="A26" s="254"/>
      <c r="B26" s="254"/>
      <c r="C26" s="265"/>
      <c r="D26" s="266"/>
      <c r="E26" s="266"/>
      <c r="F26" s="266"/>
      <c r="G26" s="254"/>
      <c r="H26" s="254"/>
      <c r="I26" s="254"/>
      <c r="J26" s="254"/>
      <c r="K26" s="254"/>
      <c r="L26" s="254"/>
      <c r="M26" s="254"/>
      <c r="N26" s="254"/>
      <c r="O26" s="254"/>
    </row>
    <row r="27" spans="1:15" ht="15" customHeight="1">
      <c r="A27" s="254">
        <v>2</v>
      </c>
      <c r="B27" s="254">
        <f>IF(入力!B27="","",入力!B27)</f>
        <v>2</v>
      </c>
      <c r="C27" s="263" t="str">
        <f>IF(入力!C28="","",入力!C28&amp;"　"&amp;入力!E28)</f>
        <v>髙岡　蒼空</v>
      </c>
      <c r="D27" s="264"/>
      <c r="E27" s="264"/>
      <c r="F27" s="264"/>
      <c r="G27" s="254">
        <f>IF(入力!G27="","",入力!G27)</f>
        <v>6</v>
      </c>
      <c r="H27" s="254" t="str">
        <f>IF(入力!H27="","",入力!H27)</f>
        <v/>
      </c>
      <c r="I27" s="254" t="str">
        <f>IF(入力!I27="","",入力!I27)</f>
        <v>鷺沼小学校</v>
      </c>
      <c r="J27" s="254" t="str">
        <f>IF(入力!J27="","",入力!J27)</f>
        <v/>
      </c>
      <c r="K27" s="254" t="str">
        <f>IF(入力!K27="","",入力!K27)</f>
        <v/>
      </c>
      <c r="L27" s="254" t="str">
        <f>IF(入力!L27="","",入力!L27)</f>
        <v/>
      </c>
      <c r="M27" s="254">
        <f>IF(入力!M27="","",入力!M27)</f>
        <v>519894886</v>
      </c>
      <c r="N27" s="254" t="str">
        <f>IF(入力!N27="","",入力!N27)</f>
        <v/>
      </c>
      <c r="O27" s="254" t="str">
        <f>IF(入力!O27="","",入力!O27)</f>
        <v/>
      </c>
    </row>
    <row r="28" spans="1:15" ht="15" customHeight="1">
      <c r="A28" s="254"/>
      <c r="B28" s="254"/>
      <c r="C28" s="265"/>
      <c r="D28" s="266"/>
      <c r="E28" s="266"/>
      <c r="F28" s="266"/>
      <c r="G28" s="254"/>
      <c r="H28" s="254"/>
      <c r="I28" s="254"/>
      <c r="J28" s="254"/>
      <c r="K28" s="254"/>
      <c r="L28" s="254"/>
      <c r="M28" s="254"/>
      <c r="N28" s="254"/>
      <c r="O28" s="254"/>
    </row>
    <row r="29" spans="1:15" ht="15" customHeight="1">
      <c r="A29" s="254">
        <v>3</v>
      </c>
      <c r="B29" s="254">
        <f>IF(入力!B29="","",入力!B29)</f>
        <v>3</v>
      </c>
      <c r="C29" s="263" t="str">
        <f>IF(入力!C30="","",入力!C30&amp;"　"&amp;入力!E30)</f>
        <v>岡田　佑樹</v>
      </c>
      <c r="D29" s="264"/>
      <c r="E29" s="264"/>
      <c r="F29" s="264"/>
      <c r="G29" s="254">
        <f>IF(入力!G29="","",入力!G29)</f>
        <v>6</v>
      </c>
      <c r="H29" s="254" t="str">
        <f>IF(入力!H29="","",入力!H29)</f>
        <v/>
      </c>
      <c r="I29" s="254" t="str">
        <f>IF(入力!I29="","",入力!I29)</f>
        <v>南高津小学校</v>
      </c>
      <c r="J29" s="254" t="str">
        <f>IF(入力!J29="","",入力!J29)</f>
        <v/>
      </c>
      <c r="K29" s="254" t="str">
        <f>IF(入力!K29="","",入力!K29)</f>
        <v/>
      </c>
      <c r="L29" s="254" t="str">
        <f>IF(入力!L29="","",入力!L29)</f>
        <v/>
      </c>
      <c r="M29" s="254">
        <f>IF(入力!M29="","",入力!M29)</f>
        <v>518722593</v>
      </c>
      <c r="N29" s="254" t="str">
        <f>IF(入力!N29="","",入力!N29)</f>
        <v/>
      </c>
      <c r="O29" s="254" t="str">
        <f>IF(入力!O29="","",入力!O29)</f>
        <v/>
      </c>
    </row>
    <row r="30" spans="1:15" ht="15" customHeight="1">
      <c r="A30" s="254"/>
      <c r="B30" s="254"/>
      <c r="C30" s="265"/>
      <c r="D30" s="266"/>
      <c r="E30" s="266"/>
      <c r="F30" s="266"/>
      <c r="G30" s="254"/>
      <c r="H30" s="254"/>
      <c r="I30" s="254"/>
      <c r="J30" s="254"/>
      <c r="K30" s="254"/>
      <c r="L30" s="254"/>
      <c r="M30" s="254"/>
      <c r="N30" s="254"/>
      <c r="O30" s="254"/>
    </row>
    <row r="31" spans="1:15" ht="15" customHeight="1">
      <c r="A31" s="254">
        <v>4</v>
      </c>
      <c r="B31" s="254">
        <f>IF(入力!B31="","",入力!B31)</f>
        <v>4</v>
      </c>
      <c r="C31" s="263" t="str">
        <f>IF(入力!C32="","",入力!C32&amp;"　"&amp;入力!E32)</f>
        <v>菅野　陽斗</v>
      </c>
      <c r="D31" s="264"/>
      <c r="E31" s="264"/>
      <c r="F31" s="264"/>
      <c r="G31" s="254">
        <f>IF(入力!G31="","",入力!G31)</f>
        <v>6</v>
      </c>
      <c r="H31" s="254" t="str">
        <f>IF(入力!H31="","",入力!H31)</f>
        <v/>
      </c>
      <c r="I31" s="254" t="str">
        <f>IF(入力!I31="","",入力!I31)</f>
        <v>高津小学校</v>
      </c>
      <c r="J31" s="254" t="str">
        <f>IF(入力!J31="","",入力!J31)</f>
        <v/>
      </c>
      <c r="K31" s="254" t="str">
        <f>IF(入力!K31="","",入力!K31)</f>
        <v/>
      </c>
      <c r="L31" s="254" t="str">
        <f>IF(入力!L31="","",入力!L31)</f>
        <v/>
      </c>
      <c r="M31" s="254">
        <f>IF(入力!M31="","",入力!M31)</f>
        <v>519894930</v>
      </c>
      <c r="N31" s="254" t="str">
        <f>IF(入力!N31="","",入力!N31)</f>
        <v/>
      </c>
      <c r="O31" s="254" t="str">
        <f>IF(入力!O31="","",入力!O31)</f>
        <v/>
      </c>
    </row>
    <row r="32" spans="1:15" ht="15" customHeight="1">
      <c r="A32" s="254"/>
      <c r="B32" s="254"/>
      <c r="C32" s="265"/>
      <c r="D32" s="266"/>
      <c r="E32" s="266"/>
      <c r="F32" s="266"/>
      <c r="G32" s="254"/>
      <c r="H32" s="254"/>
      <c r="I32" s="254"/>
      <c r="J32" s="254"/>
      <c r="K32" s="254"/>
      <c r="L32" s="254"/>
      <c r="M32" s="254"/>
      <c r="N32" s="254"/>
      <c r="O32" s="254"/>
    </row>
    <row r="33" spans="1:15" ht="15" customHeight="1">
      <c r="A33" s="254">
        <v>5</v>
      </c>
      <c r="B33" s="254">
        <f>IF(入力!B33="","",入力!B33)</f>
        <v>5</v>
      </c>
      <c r="C33" s="263" t="str">
        <f>IF(入力!C34="","",入力!C34&amp;"　"&amp;入力!E34)</f>
        <v>江角　颯真</v>
      </c>
      <c r="D33" s="264"/>
      <c r="E33" s="264"/>
      <c r="F33" s="264"/>
      <c r="G33" s="254">
        <f>IF(入力!G33="","",入力!G33)</f>
        <v>6</v>
      </c>
      <c r="H33" s="254" t="str">
        <f>IF(入力!H33="","",入力!H33)</f>
        <v/>
      </c>
      <c r="I33" s="254" t="str">
        <f>IF(入力!I33="","",入力!I33)</f>
        <v>大久保小学校</v>
      </c>
      <c r="J33" s="254" t="str">
        <f>IF(入力!J33="","",入力!J33)</f>
        <v/>
      </c>
      <c r="K33" s="254" t="str">
        <f>IF(入力!K33="","",入力!K33)</f>
        <v/>
      </c>
      <c r="L33" s="254" t="str">
        <f>IF(入力!L33="","",入力!L33)</f>
        <v/>
      </c>
      <c r="M33" s="254">
        <f>IF(入力!M33="","",入力!M33)</f>
        <v>520905465</v>
      </c>
      <c r="N33" s="254" t="str">
        <f>IF(入力!N33="","",入力!N33)</f>
        <v/>
      </c>
      <c r="O33" s="254" t="str">
        <f>IF(入力!O33="","",入力!O33)</f>
        <v/>
      </c>
    </row>
    <row r="34" spans="1:15" ht="15" customHeight="1">
      <c r="A34" s="254"/>
      <c r="B34" s="254"/>
      <c r="C34" s="265"/>
      <c r="D34" s="266"/>
      <c r="E34" s="266"/>
      <c r="F34" s="266"/>
      <c r="G34" s="254"/>
      <c r="H34" s="254"/>
      <c r="I34" s="254"/>
      <c r="J34" s="254"/>
      <c r="K34" s="254"/>
      <c r="L34" s="254"/>
      <c r="M34" s="254"/>
      <c r="N34" s="254"/>
      <c r="O34" s="254"/>
    </row>
    <row r="35" spans="1:15" ht="15" customHeight="1">
      <c r="A35" s="254">
        <v>6</v>
      </c>
      <c r="B35" s="254">
        <f>IF(入力!B35="","",入力!B35)</f>
        <v>6</v>
      </c>
      <c r="C35" s="263" t="str">
        <f>IF(入力!C36="","",入力!C36&amp;"　"&amp;入力!E36)</f>
        <v>伊藤　瑠威</v>
      </c>
      <c r="D35" s="264"/>
      <c r="E35" s="264"/>
      <c r="F35" s="264"/>
      <c r="G35" s="254">
        <f>IF(入力!G35="","",入力!G35)</f>
        <v>6</v>
      </c>
      <c r="H35" s="254" t="str">
        <f>IF(入力!H35="","",入力!H35)</f>
        <v/>
      </c>
      <c r="I35" s="254" t="str">
        <f>IF(入力!I35="","",入力!I35)</f>
        <v>大久保小学校</v>
      </c>
      <c r="J35" s="254" t="str">
        <f>IF(入力!J35="","",入力!J35)</f>
        <v/>
      </c>
      <c r="K35" s="254" t="str">
        <f>IF(入力!K35="","",入力!K35)</f>
        <v/>
      </c>
      <c r="L35" s="254" t="str">
        <f>IF(入力!L35="","",入力!L35)</f>
        <v/>
      </c>
      <c r="M35" s="254">
        <f>IF(入力!M35="","",入力!M35)</f>
        <v>519878923</v>
      </c>
      <c r="N35" s="254" t="str">
        <f>IF(入力!N35="","",入力!N35)</f>
        <v/>
      </c>
      <c r="O35" s="254" t="str">
        <f>IF(入力!O35="","",入力!O35)</f>
        <v/>
      </c>
    </row>
    <row r="36" spans="1:15" ht="15" customHeight="1">
      <c r="A36" s="254"/>
      <c r="B36" s="254"/>
      <c r="C36" s="265"/>
      <c r="D36" s="266"/>
      <c r="E36" s="266"/>
      <c r="F36" s="266"/>
      <c r="G36" s="254"/>
      <c r="H36" s="254"/>
      <c r="I36" s="254"/>
      <c r="J36" s="254"/>
      <c r="K36" s="254"/>
      <c r="L36" s="254"/>
      <c r="M36" s="254"/>
      <c r="N36" s="254"/>
      <c r="O36" s="254"/>
    </row>
    <row r="37" spans="1:15" ht="15" customHeight="1">
      <c r="A37" s="254">
        <v>7</v>
      </c>
      <c r="B37" s="254">
        <f>IF(入力!B37="","",入力!B37)</f>
        <v>7</v>
      </c>
      <c r="C37" s="263" t="str">
        <f>IF(入力!C38="","",入力!C38&amp;"　"&amp;入力!E38)</f>
        <v>國光　春希</v>
      </c>
      <c r="D37" s="264"/>
      <c r="E37" s="264"/>
      <c r="F37" s="264"/>
      <c r="G37" s="254">
        <f>IF(入力!G37="","",入力!G37)</f>
        <v>4</v>
      </c>
      <c r="H37" s="254" t="str">
        <f>IF(入力!H37="","",入力!H37)</f>
        <v/>
      </c>
      <c r="I37" s="254" t="str">
        <f>IF(入力!I37="","",入力!I37)</f>
        <v>高津小学校</v>
      </c>
      <c r="J37" s="254" t="str">
        <f>IF(入力!J37="","",入力!J37)</f>
        <v/>
      </c>
      <c r="K37" s="254" t="str">
        <f>IF(入力!K37="","",入力!K37)</f>
        <v/>
      </c>
      <c r="L37" s="254" t="str">
        <f>IF(入力!L37="","",入力!L37)</f>
        <v/>
      </c>
      <c r="M37" s="254">
        <f>IF(入力!M37="","",入力!M37)</f>
        <v>520905472</v>
      </c>
      <c r="N37" s="254" t="str">
        <f>IF(入力!N37="","",入力!N37)</f>
        <v/>
      </c>
      <c r="O37" s="254" t="str">
        <f>IF(入力!O37="","",入力!O37)</f>
        <v/>
      </c>
    </row>
    <row r="38" spans="1:15" ht="15" customHeight="1">
      <c r="A38" s="254"/>
      <c r="B38" s="254"/>
      <c r="C38" s="265"/>
      <c r="D38" s="266"/>
      <c r="E38" s="266"/>
      <c r="F38" s="266"/>
      <c r="G38" s="254"/>
      <c r="H38" s="254"/>
      <c r="I38" s="254"/>
      <c r="J38" s="254"/>
      <c r="K38" s="254"/>
      <c r="L38" s="254"/>
      <c r="M38" s="254"/>
      <c r="N38" s="254"/>
      <c r="O38" s="254"/>
    </row>
    <row r="39" spans="1:15" ht="15" customHeight="1">
      <c r="A39" s="254">
        <v>8</v>
      </c>
      <c r="B39" s="254">
        <f>IF(入力!B39="","",入力!B39)</f>
        <v>8</v>
      </c>
      <c r="C39" s="263" t="str">
        <f>IF(入力!C40="","",入力!C40&amp;"　"&amp;入力!E40)</f>
        <v>柳　智也</v>
      </c>
      <c r="D39" s="264"/>
      <c r="E39" s="264"/>
      <c r="F39" s="264"/>
      <c r="G39" s="254">
        <f>IF(入力!G39="","",入力!G39)</f>
        <v>4</v>
      </c>
      <c r="H39" s="254" t="str">
        <f>IF(入力!H39="","",入力!H39)</f>
        <v/>
      </c>
      <c r="I39" s="254" t="str">
        <f>IF(入力!I39="","",入力!I39)</f>
        <v>高津小学校</v>
      </c>
      <c r="J39" s="254" t="str">
        <f>IF(入力!J39="","",入力!J39)</f>
        <v/>
      </c>
      <c r="K39" s="254" t="str">
        <f>IF(入力!K39="","",入力!K39)</f>
        <v/>
      </c>
      <c r="L39" s="254" t="str">
        <f>IF(入力!L39="","",入力!L39)</f>
        <v/>
      </c>
      <c r="M39" s="254">
        <f>IF(入力!M39="","",入力!M39)</f>
        <v>518927608</v>
      </c>
      <c r="N39" s="254" t="str">
        <f>IF(入力!N39="","",入力!N39)</f>
        <v/>
      </c>
      <c r="O39" s="254" t="str">
        <f>IF(入力!O39="","",入力!O39)</f>
        <v/>
      </c>
    </row>
    <row r="40" spans="1:15" ht="15" customHeight="1">
      <c r="A40" s="254"/>
      <c r="B40" s="254"/>
      <c r="C40" s="265"/>
      <c r="D40" s="266"/>
      <c r="E40" s="266"/>
      <c r="F40" s="266"/>
      <c r="G40" s="254"/>
      <c r="H40" s="254"/>
      <c r="I40" s="254"/>
      <c r="J40" s="254"/>
      <c r="K40" s="254"/>
      <c r="L40" s="254"/>
      <c r="M40" s="254"/>
      <c r="N40" s="254"/>
      <c r="O40" s="254"/>
    </row>
    <row r="41" spans="1:15" ht="15" customHeight="1">
      <c r="A41" s="254">
        <v>9</v>
      </c>
      <c r="B41" s="254" t="str">
        <f>IF(入力!B41="","",入力!B41)</f>
        <v/>
      </c>
      <c r="C41" s="263" t="str">
        <f>IF(入力!C42="","",入力!C42&amp;"　"&amp;入力!E42)</f>
        <v/>
      </c>
      <c r="D41" s="264"/>
      <c r="E41" s="264"/>
      <c r="F41" s="264"/>
      <c r="G41" s="254" t="str">
        <f>IF(入力!G41="","",入力!G41)</f>
        <v/>
      </c>
      <c r="H41" s="254" t="str">
        <f>IF(入力!H41="","",入力!H41)</f>
        <v/>
      </c>
      <c r="I41" s="254" t="str">
        <f>IF(入力!I41="","",入力!I41)</f>
        <v/>
      </c>
      <c r="J41" s="254" t="str">
        <f>IF(入力!J41="","",入力!J41)</f>
        <v/>
      </c>
      <c r="K41" s="254" t="str">
        <f>IF(入力!K41="","",入力!K41)</f>
        <v/>
      </c>
      <c r="L41" s="254" t="str">
        <f>IF(入力!L41="","",入力!L41)</f>
        <v/>
      </c>
      <c r="M41" s="254" t="str">
        <f>IF(入力!M41="","",入力!M41)</f>
        <v/>
      </c>
      <c r="N41" s="254" t="str">
        <f>IF(入力!N41="","",入力!N41)</f>
        <v/>
      </c>
      <c r="O41" s="254" t="str">
        <f>IF(入力!O41="","",入力!O41)</f>
        <v/>
      </c>
    </row>
    <row r="42" spans="1:15" ht="15" customHeight="1">
      <c r="A42" s="254"/>
      <c r="B42" s="254"/>
      <c r="C42" s="265"/>
      <c r="D42" s="266"/>
      <c r="E42" s="266"/>
      <c r="F42" s="266"/>
      <c r="G42" s="254"/>
      <c r="H42" s="254"/>
      <c r="I42" s="254"/>
      <c r="J42" s="254"/>
      <c r="K42" s="254"/>
      <c r="L42" s="254"/>
      <c r="M42" s="254"/>
      <c r="N42" s="254"/>
      <c r="O42" s="254"/>
    </row>
    <row r="43" spans="1:15" ht="15" customHeight="1">
      <c r="A43" s="254">
        <v>10</v>
      </c>
      <c r="B43" s="254" t="str">
        <f>IF(入力!B43="","",入力!B43)</f>
        <v/>
      </c>
      <c r="C43" s="263" t="str">
        <f>IF(入力!C44="","",入力!C44&amp;"　"&amp;入力!E44)</f>
        <v/>
      </c>
      <c r="D43" s="264"/>
      <c r="E43" s="264"/>
      <c r="F43" s="264"/>
      <c r="G43" s="254" t="str">
        <f>IF(入力!G43="","",入力!G43)</f>
        <v/>
      </c>
      <c r="H43" s="254" t="str">
        <f>IF(入力!H43="","",入力!H43)</f>
        <v/>
      </c>
      <c r="I43" s="254" t="str">
        <f>IF(入力!I43="","",入力!I43)</f>
        <v/>
      </c>
      <c r="J43" s="254" t="str">
        <f>IF(入力!J43="","",入力!J43)</f>
        <v/>
      </c>
      <c r="K43" s="254" t="str">
        <f>IF(入力!K43="","",入力!K43)</f>
        <v/>
      </c>
      <c r="L43" s="254" t="str">
        <f>IF(入力!L43="","",入力!L43)</f>
        <v/>
      </c>
      <c r="M43" s="254" t="str">
        <f>IF(入力!M43="","",入力!M43)</f>
        <v/>
      </c>
      <c r="N43" s="254" t="str">
        <f>IF(入力!N43="","",入力!N43)</f>
        <v/>
      </c>
      <c r="O43" s="254" t="str">
        <f>IF(入力!O43="","",入力!O43)</f>
        <v/>
      </c>
    </row>
    <row r="44" spans="1:15" ht="15" customHeight="1">
      <c r="A44" s="254"/>
      <c r="B44" s="254"/>
      <c r="C44" s="265"/>
      <c r="D44" s="266"/>
      <c r="E44" s="266"/>
      <c r="F44" s="266"/>
      <c r="G44" s="254"/>
      <c r="H44" s="254"/>
      <c r="I44" s="254"/>
      <c r="J44" s="254"/>
      <c r="K44" s="254"/>
      <c r="L44" s="254"/>
      <c r="M44" s="254"/>
      <c r="N44" s="254"/>
      <c r="O44" s="254"/>
    </row>
    <row r="45" spans="1:15" ht="15" customHeight="1">
      <c r="A45" s="254">
        <v>11</v>
      </c>
      <c r="B45" s="254" t="str">
        <f>IF(入力!B45="","",入力!B45)</f>
        <v/>
      </c>
      <c r="C45" s="263" t="str">
        <f>IF(入力!C46="","",入力!C46&amp;"　"&amp;入力!E46)</f>
        <v/>
      </c>
      <c r="D45" s="264"/>
      <c r="E45" s="264"/>
      <c r="F45" s="264"/>
      <c r="G45" s="254" t="str">
        <f>IF(入力!G45="","",入力!G45)</f>
        <v/>
      </c>
      <c r="H45" s="254" t="str">
        <f>IF(入力!H45="","",入力!H45)</f>
        <v/>
      </c>
      <c r="I45" s="254" t="str">
        <f>IF(入力!I45="","",入力!I45)</f>
        <v/>
      </c>
      <c r="J45" s="254" t="str">
        <f>IF(入力!J45="","",入力!J45)</f>
        <v/>
      </c>
      <c r="K45" s="254" t="str">
        <f>IF(入力!K45="","",入力!K45)</f>
        <v/>
      </c>
      <c r="L45" s="254" t="str">
        <f>IF(入力!L45="","",入力!L45)</f>
        <v/>
      </c>
      <c r="M45" s="254" t="str">
        <f>IF(入力!M45="","",入力!M45)</f>
        <v/>
      </c>
      <c r="N45" s="254" t="str">
        <f>IF(入力!N45="","",入力!N45)</f>
        <v/>
      </c>
      <c r="O45" s="254" t="str">
        <f>IF(入力!O45="","",入力!O45)</f>
        <v/>
      </c>
    </row>
    <row r="46" spans="1:15" ht="15" customHeight="1">
      <c r="A46" s="254"/>
      <c r="B46" s="254"/>
      <c r="C46" s="265"/>
      <c r="D46" s="266"/>
      <c r="E46" s="266"/>
      <c r="F46" s="266"/>
      <c r="G46" s="254"/>
      <c r="H46" s="254"/>
      <c r="I46" s="254"/>
      <c r="J46" s="254"/>
      <c r="K46" s="254"/>
      <c r="L46" s="254"/>
      <c r="M46" s="254"/>
      <c r="N46" s="254"/>
      <c r="O46" s="254"/>
    </row>
    <row r="47" spans="1:15" ht="15" customHeight="1">
      <c r="A47" s="254">
        <v>12</v>
      </c>
      <c r="B47" s="254" t="str">
        <f>IF(入力!B47="","",入力!B47)</f>
        <v/>
      </c>
      <c r="C47" s="263" t="str">
        <f>IF(入力!C48="","",入力!C48&amp;"　"&amp;入力!E48)</f>
        <v/>
      </c>
      <c r="D47" s="264"/>
      <c r="E47" s="264"/>
      <c r="F47" s="264"/>
      <c r="G47" s="254" t="str">
        <f>IF(入力!G47="","",入力!G47)</f>
        <v/>
      </c>
      <c r="H47" s="254" t="str">
        <f>IF(入力!H47="","",入力!H47)</f>
        <v/>
      </c>
      <c r="I47" s="254" t="str">
        <f>IF(入力!I47="","",入力!I47)</f>
        <v/>
      </c>
      <c r="J47" s="254" t="str">
        <f>IF(入力!J47="","",入力!J47)</f>
        <v/>
      </c>
      <c r="K47" s="254" t="str">
        <f>IF(入力!K47="","",入力!K47)</f>
        <v/>
      </c>
      <c r="L47" s="254" t="str">
        <f>IF(入力!L47="","",入力!L47)</f>
        <v/>
      </c>
      <c r="M47" s="254" t="str">
        <f>IF(入力!M47="","",入力!M47)</f>
        <v/>
      </c>
      <c r="N47" s="254" t="str">
        <f>IF(入力!N47="","",入力!N47)</f>
        <v/>
      </c>
      <c r="O47" s="254" t="str">
        <f>IF(入力!O47="","",入力!O47)</f>
        <v/>
      </c>
    </row>
    <row r="48" spans="1:15" ht="15" customHeight="1">
      <c r="A48" s="254"/>
      <c r="B48" s="254"/>
      <c r="C48" s="265"/>
      <c r="D48" s="266"/>
      <c r="E48" s="266"/>
      <c r="F48" s="266"/>
      <c r="G48" s="254"/>
      <c r="H48" s="254"/>
      <c r="I48" s="254"/>
      <c r="J48" s="254"/>
      <c r="K48" s="254"/>
      <c r="L48" s="254"/>
      <c r="M48" s="254"/>
      <c r="N48" s="254"/>
      <c r="O48" s="254"/>
    </row>
    <row r="49" spans="1:15" ht="15" customHeight="1">
      <c r="A49" s="254">
        <v>13</v>
      </c>
      <c r="B49" s="254" t="str">
        <f>IF(入力!B49="","",入力!B49)</f>
        <v/>
      </c>
      <c r="C49" s="263" t="str">
        <f>IF(入力!C50="","",入力!C50&amp;"　"&amp;入力!E50)</f>
        <v/>
      </c>
      <c r="D49" s="264"/>
      <c r="E49" s="264"/>
      <c r="F49" s="264"/>
      <c r="G49" s="254" t="str">
        <f>IF(入力!G49="","",入力!G49)</f>
        <v/>
      </c>
      <c r="H49" s="254" t="str">
        <f>IF(入力!H49="","",入力!H49)</f>
        <v/>
      </c>
      <c r="I49" s="254" t="str">
        <f>IF(入力!I49="","",入力!I49)</f>
        <v/>
      </c>
      <c r="J49" s="254" t="str">
        <f>IF(入力!J49="","",入力!J49)</f>
        <v/>
      </c>
      <c r="K49" s="254" t="str">
        <f>IF(入力!K49="","",入力!K49)</f>
        <v/>
      </c>
      <c r="L49" s="254" t="str">
        <f>IF(入力!L49="","",入力!L49)</f>
        <v/>
      </c>
      <c r="M49" s="254" t="str">
        <f>IF(入力!M49="","",入力!M49)</f>
        <v/>
      </c>
      <c r="N49" s="254" t="str">
        <f>IF(入力!N49="","",入力!N49)</f>
        <v/>
      </c>
      <c r="O49" s="254" t="str">
        <f>IF(入力!O49="","",入力!O49)</f>
        <v/>
      </c>
    </row>
    <row r="50" spans="1:15" ht="15" customHeight="1">
      <c r="A50" s="254"/>
      <c r="B50" s="254"/>
      <c r="C50" s="265"/>
      <c r="D50" s="266"/>
      <c r="E50" s="266"/>
      <c r="F50" s="266"/>
      <c r="G50" s="254"/>
      <c r="H50" s="254"/>
      <c r="I50" s="254"/>
      <c r="J50" s="254"/>
      <c r="K50" s="254"/>
      <c r="L50" s="254"/>
      <c r="M50" s="254"/>
      <c r="N50" s="254"/>
      <c r="O50" s="254"/>
    </row>
    <row r="51" spans="1:15" ht="15" customHeight="1">
      <c r="A51" s="254">
        <v>14</v>
      </c>
      <c r="B51" s="254" t="str">
        <f>IF(入力!B51="","",入力!B51)</f>
        <v/>
      </c>
      <c r="C51" s="263" t="str">
        <f>IF(入力!C52="","",入力!C52&amp;"　"&amp;入力!E52)</f>
        <v/>
      </c>
      <c r="D51" s="264"/>
      <c r="E51" s="264"/>
      <c r="F51" s="264"/>
      <c r="G51" s="254" t="str">
        <f>IF(入力!G51="","",入力!G51)</f>
        <v/>
      </c>
      <c r="H51" s="254" t="str">
        <f>IF(入力!H51="","",入力!H51)</f>
        <v/>
      </c>
      <c r="I51" s="254" t="str">
        <f>IF(入力!I51="","",入力!I51)</f>
        <v/>
      </c>
      <c r="J51" s="254" t="str">
        <f>IF(入力!J51="","",入力!J51)</f>
        <v/>
      </c>
      <c r="K51" s="254" t="str">
        <f>IF(入力!K51="","",入力!K51)</f>
        <v/>
      </c>
      <c r="L51" s="254" t="str">
        <f>IF(入力!L51="","",入力!L51)</f>
        <v/>
      </c>
      <c r="M51" s="254" t="str">
        <f>IF(入力!M51="","",入力!M51)</f>
        <v/>
      </c>
      <c r="N51" s="254" t="str">
        <f>IF(入力!N51="","",入力!N51)</f>
        <v/>
      </c>
      <c r="O51" s="254" t="str">
        <f>IF(入力!O51="","",入力!O51)</f>
        <v/>
      </c>
    </row>
    <row r="52" spans="1:15" ht="15.75" customHeight="1">
      <c r="A52" s="254"/>
      <c r="B52" s="254"/>
      <c r="C52" s="265"/>
      <c r="D52" s="266"/>
      <c r="E52" s="266"/>
      <c r="F52" s="266"/>
      <c r="G52" s="254"/>
      <c r="H52" s="254"/>
      <c r="I52" s="254"/>
      <c r="J52" s="254"/>
      <c r="K52" s="254"/>
      <c r="L52" s="254"/>
      <c r="M52" s="254"/>
      <c r="N52" s="254"/>
      <c r="O52" s="254"/>
    </row>
    <row r="53" spans="1:15">
      <c r="A53" s="254"/>
      <c r="B53" s="254"/>
      <c r="C53" s="254"/>
      <c r="D53" s="254"/>
      <c r="E53" s="254"/>
      <c r="F53" s="254"/>
      <c r="G53" s="254"/>
      <c r="H53" s="254"/>
      <c r="I53" s="254"/>
      <c r="J53" s="254"/>
      <c r="K53" s="254"/>
      <c r="L53" s="254"/>
      <c r="M53" s="254"/>
      <c r="N53" s="254"/>
      <c r="O53" s="254"/>
    </row>
    <row r="54" spans="1:15">
      <c r="A54" s="254"/>
      <c r="B54" s="254"/>
      <c r="C54" s="254"/>
      <c r="D54" s="254"/>
      <c r="E54" s="254"/>
      <c r="F54" s="254"/>
      <c r="G54" s="254"/>
      <c r="H54" s="254"/>
      <c r="I54" s="254"/>
      <c r="J54" s="254"/>
      <c r="K54" s="254"/>
      <c r="L54" s="254"/>
      <c r="M54" s="254"/>
      <c r="N54" s="254"/>
      <c r="O54" s="254"/>
    </row>
  </sheetData>
  <sheetProtection sheet="1"/>
  <mergeCells count="129">
    <mergeCell ref="M49:O50"/>
    <mergeCell ref="C47:F48"/>
    <mergeCell ref="G47:H48"/>
    <mergeCell ref="I47:L48"/>
    <mergeCell ref="M47:O48"/>
    <mergeCell ref="C51:F52"/>
    <mergeCell ref="C49:F50"/>
    <mergeCell ref="C33:F34"/>
    <mergeCell ref="G49:H50"/>
    <mergeCell ref="I49:L50"/>
    <mergeCell ref="A53:O54"/>
    <mergeCell ref="G51:H52"/>
    <mergeCell ref="I51:L52"/>
    <mergeCell ref="M51:O52"/>
    <mergeCell ref="C45:F46"/>
    <mergeCell ref="C43:F44"/>
    <mergeCell ref="G43:H44"/>
    <mergeCell ref="I43:L44"/>
    <mergeCell ref="M43:O44"/>
    <mergeCell ref="C41:F42"/>
    <mergeCell ref="C37:F38"/>
    <mergeCell ref="G39:H40"/>
    <mergeCell ref="I39:L40"/>
    <mergeCell ref="M39:O40"/>
    <mergeCell ref="G45:H46"/>
    <mergeCell ref="I45:L46"/>
    <mergeCell ref="M45:O46"/>
    <mergeCell ref="G41:H42"/>
    <mergeCell ref="I37:L38"/>
    <mergeCell ref="M37:O38"/>
    <mergeCell ref="C35:F36"/>
    <mergeCell ref="G35:H36"/>
    <mergeCell ref="I35:L36"/>
    <mergeCell ref="M35:O36"/>
    <mergeCell ref="I41:L42"/>
    <mergeCell ref="M41:O42"/>
    <mergeCell ref="C39:F40"/>
    <mergeCell ref="G37:H38"/>
    <mergeCell ref="I33:L34"/>
    <mergeCell ref="M33:O34"/>
    <mergeCell ref="C31:F32"/>
    <mergeCell ref="G31:H32"/>
    <mergeCell ref="I31:L32"/>
    <mergeCell ref="M31:O32"/>
    <mergeCell ref="G33:H34"/>
    <mergeCell ref="I29:L30"/>
    <mergeCell ref="M29:O30"/>
    <mergeCell ref="I27:L28"/>
    <mergeCell ref="M27:O28"/>
    <mergeCell ref="C29:F30"/>
    <mergeCell ref="G29:H30"/>
    <mergeCell ref="C27:F28"/>
    <mergeCell ref="G27:H28"/>
    <mergeCell ref="I23:L24"/>
    <mergeCell ref="M23:O24"/>
    <mergeCell ref="C25:F26"/>
    <mergeCell ref="G25:H26"/>
    <mergeCell ref="A21:B22"/>
    <mergeCell ref="C21:O22"/>
    <mergeCell ref="I25:L26"/>
    <mergeCell ref="M25:O26"/>
    <mergeCell ref="C23:F24"/>
    <mergeCell ref="G23:H24"/>
    <mergeCell ref="A19:B20"/>
    <mergeCell ref="C19:O20"/>
    <mergeCell ref="A11:B12"/>
    <mergeCell ref="C11:F12"/>
    <mergeCell ref="G11:I12"/>
    <mergeCell ref="J11:L12"/>
    <mergeCell ref="A13:B14"/>
    <mergeCell ref="C13:F14"/>
    <mergeCell ref="G13:O14"/>
    <mergeCell ref="A15:B16"/>
    <mergeCell ref="J9:L10"/>
    <mergeCell ref="M9:O10"/>
    <mergeCell ref="G7:I8"/>
    <mergeCell ref="M11:O12"/>
    <mergeCell ref="A17:B18"/>
    <mergeCell ref="C17:O18"/>
    <mergeCell ref="G15:O16"/>
    <mergeCell ref="C15:E16"/>
    <mergeCell ref="B51:B52"/>
    <mergeCell ref="F15:F16"/>
    <mergeCell ref="A2:B3"/>
    <mergeCell ref="C2:I3"/>
    <mergeCell ref="J2:O3"/>
    <mergeCell ref="J7:L8"/>
    <mergeCell ref="M7:O8"/>
    <mergeCell ref="A6:B8"/>
    <mergeCell ref="C6:F8"/>
    <mergeCell ref="A4:B5"/>
    <mergeCell ref="B39:B40"/>
    <mergeCell ref="B41:B42"/>
    <mergeCell ref="B43:B44"/>
    <mergeCell ref="B45:B46"/>
    <mergeCell ref="B47:B48"/>
    <mergeCell ref="B49:B50"/>
    <mergeCell ref="A49:A50"/>
    <mergeCell ref="A51:A52"/>
    <mergeCell ref="B23:B24"/>
    <mergeCell ref="B25:B26"/>
    <mergeCell ref="B27:B28"/>
    <mergeCell ref="B29:B30"/>
    <mergeCell ref="B31:B32"/>
    <mergeCell ref="B33:B34"/>
    <mergeCell ref="B35:B36"/>
    <mergeCell ref="B37:B38"/>
    <mergeCell ref="A37:A38"/>
    <mergeCell ref="A39:A40"/>
    <mergeCell ref="A41:A42"/>
    <mergeCell ref="A43:A44"/>
    <mergeCell ref="A45:A46"/>
    <mergeCell ref="A47:A48"/>
    <mergeCell ref="A25:A26"/>
    <mergeCell ref="A27:A28"/>
    <mergeCell ref="A29:A30"/>
    <mergeCell ref="A31:A32"/>
    <mergeCell ref="A33:A34"/>
    <mergeCell ref="A35:A36"/>
    <mergeCell ref="A1:O1"/>
    <mergeCell ref="J5:O5"/>
    <mergeCell ref="G6:I6"/>
    <mergeCell ref="J6:L6"/>
    <mergeCell ref="M6:O6"/>
    <mergeCell ref="A23:A24"/>
    <mergeCell ref="C4:I5"/>
    <mergeCell ref="A9:B10"/>
    <mergeCell ref="C9:F10"/>
    <mergeCell ref="G9:I10"/>
  </mergeCells>
  <phoneticPr fontId="37"/>
  <pageMargins left="0.40972222222222221" right="0.4" top="0.57986111111111116" bottom="0.57986111111111116" header="0.3" footer="0.3"/>
  <pageSetup paperSize="9" scale="99" firstPageNumber="429496319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zoomScaleNormal="100" workbookViewId="0">
      <selection activeCell="T28" sqref="T28"/>
    </sheetView>
  </sheetViews>
  <sheetFormatPr defaultRowHeight="15" customHeight="1"/>
  <cols>
    <col min="1" max="2" width="6.125" style="2" customWidth="1"/>
    <col min="3" max="6" width="7.375" style="2" customWidth="1"/>
    <col min="7" max="15" width="6.125" style="2" customWidth="1"/>
    <col min="16" max="22" width="6.625" style="2" customWidth="1"/>
    <col min="23" max="16384" width="9" style="2"/>
  </cols>
  <sheetData>
    <row r="1" spans="1:15" ht="28.5">
      <c r="A1" s="419" t="s">
        <v>181</v>
      </c>
      <c r="B1" s="419"/>
      <c r="C1" s="419"/>
      <c r="D1" s="419"/>
      <c r="E1" s="419"/>
      <c r="F1" s="419"/>
      <c r="G1" s="419"/>
      <c r="H1" s="419"/>
      <c r="I1" s="419"/>
      <c r="J1" s="419"/>
      <c r="K1" s="419"/>
      <c r="L1" s="419"/>
      <c r="M1" s="419"/>
      <c r="N1" s="419"/>
      <c r="O1" s="419"/>
    </row>
    <row r="2" spans="1:15" ht="14.45" customHeight="1">
      <c r="A2" s="254" t="s">
        <v>131</v>
      </c>
      <c r="B2" s="254"/>
      <c r="C2" s="257" t="str">
        <f>IF(入力!C3="","",入力!C3)</f>
        <v>八千代台VBC</v>
      </c>
      <c r="D2" s="257"/>
      <c r="E2" s="257"/>
      <c r="F2" s="257"/>
      <c r="G2" s="257"/>
      <c r="H2" s="257"/>
      <c r="I2" s="257"/>
      <c r="J2" s="254" t="str">
        <f>IF(入力!J3="","",入力!J3)</f>
        <v>男子</v>
      </c>
      <c r="K2" s="254"/>
      <c r="L2" s="254"/>
      <c r="M2" s="254"/>
      <c r="N2" s="254"/>
      <c r="O2" s="254"/>
    </row>
    <row r="3" spans="1:15" ht="14.45" customHeight="1">
      <c r="A3" s="254"/>
      <c r="B3" s="254"/>
      <c r="C3" s="257"/>
      <c r="D3" s="257"/>
      <c r="E3" s="257"/>
      <c r="F3" s="257"/>
      <c r="G3" s="257"/>
      <c r="H3" s="257"/>
      <c r="I3" s="257"/>
      <c r="J3" s="254"/>
      <c r="K3" s="254"/>
      <c r="L3" s="254"/>
      <c r="M3" s="254"/>
      <c r="N3" s="254"/>
      <c r="O3" s="254"/>
    </row>
    <row r="4" spans="1:15" ht="15" customHeight="1">
      <c r="A4" s="254" t="s">
        <v>132</v>
      </c>
      <c r="B4" s="254"/>
      <c r="C4" s="258">
        <f>IF(入力!C4="","",IF(入力!C5="",入力!C4,入力!C4&amp;"　　"&amp;入力!C5))</f>
        <v>435043132</v>
      </c>
      <c r="D4" s="259"/>
      <c r="E4" s="259"/>
      <c r="F4" s="259"/>
      <c r="G4" s="259"/>
      <c r="H4" s="259"/>
      <c r="I4" s="259"/>
      <c r="J4" s="3"/>
      <c r="K4" s="3"/>
      <c r="L4" s="3"/>
      <c r="M4" s="3"/>
      <c r="N4" s="3"/>
      <c r="O4" s="4"/>
    </row>
    <row r="5" spans="1:15" ht="15" customHeight="1">
      <c r="A5" s="254"/>
      <c r="B5" s="254"/>
      <c r="C5" s="260"/>
      <c r="D5" s="261"/>
      <c r="E5" s="261"/>
      <c r="F5" s="261"/>
      <c r="G5" s="261"/>
      <c r="H5" s="261"/>
      <c r="I5" s="261"/>
      <c r="J5" s="251" t="s">
        <v>133</v>
      </c>
      <c r="K5" s="251"/>
      <c r="L5" s="251"/>
      <c r="M5" s="251"/>
      <c r="N5" s="251"/>
      <c r="O5" s="252"/>
    </row>
    <row r="6" spans="1:15" ht="12" customHeight="1">
      <c r="A6" s="254" t="s">
        <v>25</v>
      </c>
      <c r="B6" s="254"/>
      <c r="C6" s="263" t="str">
        <f>IF(入力!C8="","",入力!C8&amp;"　"&amp;入力!E8)</f>
        <v>松崎　智幸</v>
      </c>
      <c r="D6" s="264"/>
      <c r="E6" s="264"/>
      <c r="F6" s="264"/>
      <c r="G6" s="253" t="s">
        <v>28</v>
      </c>
      <c r="H6" s="253"/>
      <c r="I6" s="253"/>
      <c r="J6" s="253" t="s">
        <v>29</v>
      </c>
      <c r="K6" s="253"/>
      <c r="L6" s="253"/>
      <c r="M6" s="253" t="s">
        <v>30</v>
      </c>
      <c r="N6" s="253"/>
      <c r="O6" s="253"/>
    </row>
    <row r="7" spans="1:15" ht="13.5" customHeight="1">
      <c r="A7" s="254"/>
      <c r="B7" s="254"/>
      <c r="C7" s="267"/>
      <c r="D7" s="268"/>
      <c r="E7" s="268"/>
      <c r="F7" s="268"/>
      <c r="G7" s="262">
        <f>IF(入力!G7="","",入力!G7)</f>
        <v>513652779</v>
      </c>
      <c r="H7" s="262"/>
      <c r="I7" s="262"/>
      <c r="J7" s="262">
        <f>IF(入力!J7="","",入力!J7)</f>
        <v>304171</v>
      </c>
      <c r="K7" s="262"/>
      <c r="L7" s="262"/>
      <c r="M7" s="262" t="str">
        <f>IF(入力!M7="","",入力!M7)</f>
        <v/>
      </c>
      <c r="N7" s="262"/>
      <c r="O7" s="262"/>
    </row>
    <row r="8" spans="1:15" ht="13.5" customHeight="1">
      <c r="A8" s="254"/>
      <c r="B8" s="254"/>
      <c r="C8" s="265"/>
      <c r="D8" s="266"/>
      <c r="E8" s="266"/>
      <c r="F8" s="266"/>
      <c r="G8" s="262"/>
      <c r="H8" s="262"/>
      <c r="I8" s="262"/>
      <c r="J8" s="262"/>
      <c r="K8" s="262"/>
      <c r="L8" s="262"/>
      <c r="M8" s="262"/>
      <c r="N8" s="262"/>
      <c r="O8" s="262"/>
    </row>
    <row r="9" spans="1:15" ht="14.45" customHeight="1">
      <c r="A9" s="254" t="s">
        <v>48</v>
      </c>
      <c r="B9" s="254"/>
      <c r="C9" s="263" t="str">
        <f>IF(入力!C10="","",入力!C10&amp;"　"&amp;入力!E10)</f>
        <v>豊田　啓子</v>
      </c>
      <c r="D9" s="264"/>
      <c r="E9" s="264"/>
      <c r="F9" s="264"/>
      <c r="G9" s="262">
        <f>IF(入力!G9="","",入力!G9)</f>
        <v>507374679</v>
      </c>
      <c r="H9" s="262"/>
      <c r="I9" s="262"/>
      <c r="J9" s="262">
        <f>IF(入力!J9="","",入力!J9)</f>
        <v>18449</v>
      </c>
      <c r="K9" s="262"/>
      <c r="L9" s="262"/>
      <c r="M9" s="262">
        <f>IF(入力!M9="","",入力!M9)</f>
        <v>433454</v>
      </c>
      <c r="N9" s="262"/>
      <c r="O9" s="262"/>
    </row>
    <row r="10" spans="1:15" ht="14.45" customHeight="1">
      <c r="A10" s="254"/>
      <c r="B10" s="254"/>
      <c r="C10" s="265"/>
      <c r="D10" s="266"/>
      <c r="E10" s="266"/>
      <c r="F10" s="266"/>
      <c r="G10" s="262"/>
      <c r="H10" s="262"/>
      <c r="I10" s="262"/>
      <c r="J10" s="262"/>
      <c r="K10" s="262"/>
      <c r="L10" s="262"/>
      <c r="M10" s="262"/>
      <c r="N10" s="262"/>
      <c r="O10" s="262"/>
    </row>
    <row r="11" spans="1:15" ht="14.45" customHeight="1">
      <c r="A11" s="254" t="s">
        <v>56</v>
      </c>
      <c r="B11" s="254"/>
      <c r="C11" s="263" t="str">
        <f>IF(入力!C12="","",入力!C12&amp;"　"&amp;入力!E12)</f>
        <v>中野　勝男</v>
      </c>
      <c r="D11" s="264"/>
      <c r="E11" s="264"/>
      <c r="F11" s="264"/>
      <c r="G11" s="262">
        <f>IF(入力!G11="","",入力!G11)</f>
        <v>518042158</v>
      </c>
      <c r="H11" s="262"/>
      <c r="I11" s="262"/>
      <c r="J11" s="262" t="str">
        <f>IF(入力!J11="","",入力!J11)</f>
        <v/>
      </c>
      <c r="K11" s="262"/>
      <c r="L11" s="262"/>
      <c r="M11" s="262" t="str">
        <f>IF(入力!M11="","",入力!M11)</f>
        <v/>
      </c>
      <c r="N11" s="262"/>
      <c r="O11" s="262"/>
    </row>
    <row r="12" spans="1:15" ht="14.45" customHeight="1">
      <c r="A12" s="254"/>
      <c r="B12" s="254"/>
      <c r="C12" s="265"/>
      <c r="D12" s="266"/>
      <c r="E12" s="266"/>
      <c r="F12" s="266"/>
      <c r="G12" s="262"/>
      <c r="H12" s="262"/>
      <c r="I12" s="262"/>
      <c r="J12" s="262"/>
      <c r="K12" s="262"/>
      <c r="L12" s="262"/>
      <c r="M12" s="262"/>
      <c r="N12" s="262"/>
      <c r="O12" s="262"/>
    </row>
    <row r="13" spans="1:15" ht="15" customHeight="1">
      <c r="A13" s="254" t="s">
        <v>65</v>
      </c>
      <c r="B13" s="254"/>
      <c r="C13" s="263" t="str">
        <f>IF(入力!C14="","",入力!C14&amp;"　"&amp;入力!E14)</f>
        <v>豊田　啓子</v>
      </c>
      <c r="D13" s="264"/>
      <c r="E13" s="264"/>
      <c r="F13" s="264"/>
      <c r="G13" s="223"/>
      <c r="H13" s="223"/>
      <c r="I13" s="223"/>
      <c r="J13" s="223"/>
      <c r="K13" s="223"/>
      <c r="L13" s="223"/>
      <c r="M13" s="223"/>
      <c r="N13" s="223"/>
      <c r="O13" s="223"/>
    </row>
    <row r="14" spans="1:15" ht="15" customHeight="1">
      <c r="A14" s="254"/>
      <c r="B14" s="254"/>
      <c r="C14" s="265"/>
      <c r="D14" s="266"/>
      <c r="E14" s="266"/>
      <c r="F14" s="266"/>
      <c r="G14" s="223"/>
      <c r="H14" s="223"/>
      <c r="I14" s="223"/>
      <c r="J14" s="223"/>
      <c r="K14" s="223"/>
      <c r="L14" s="223"/>
      <c r="M14" s="223"/>
      <c r="N14" s="223"/>
      <c r="O14" s="223"/>
    </row>
    <row r="15" spans="1:15" ht="15" customHeight="1">
      <c r="A15" s="254" t="s">
        <v>134</v>
      </c>
      <c r="B15" s="254"/>
      <c r="C15" s="263" t="str">
        <f>IF(入力!C16="","",入力!C16&amp;"　"&amp;入力!E16)</f>
        <v>会田　智美</v>
      </c>
      <c r="D15" s="264"/>
      <c r="E15" s="264"/>
      <c r="F15" s="255" t="s">
        <v>135</v>
      </c>
      <c r="G15" s="223"/>
      <c r="H15" s="223"/>
      <c r="I15" s="223"/>
      <c r="J15" s="223"/>
      <c r="K15" s="223"/>
      <c r="L15" s="223"/>
      <c r="M15" s="223"/>
      <c r="N15" s="223"/>
      <c r="O15" s="223"/>
    </row>
    <row r="16" spans="1:15" ht="15" customHeight="1">
      <c r="A16" s="254"/>
      <c r="B16" s="254"/>
      <c r="C16" s="265"/>
      <c r="D16" s="266"/>
      <c r="E16" s="266"/>
      <c r="F16" s="256"/>
      <c r="G16" s="223"/>
      <c r="H16" s="223"/>
      <c r="I16" s="223"/>
      <c r="J16" s="223"/>
      <c r="K16" s="223"/>
      <c r="L16" s="223"/>
      <c r="M16" s="223"/>
      <c r="N16" s="223"/>
      <c r="O16" s="223"/>
    </row>
    <row r="17" spans="1:15" ht="14.45" customHeight="1">
      <c r="A17" s="254" t="s">
        <v>75</v>
      </c>
      <c r="B17" s="254"/>
      <c r="C17" s="257" t="str">
        <f>IF(入力!C17="","",入力!C17&amp;"　"&amp;入力!E17)</f>
        <v>八千代市八千代台北9-12-6　</v>
      </c>
      <c r="D17" s="257"/>
      <c r="E17" s="257"/>
      <c r="F17" s="257"/>
      <c r="G17" s="257"/>
      <c r="H17" s="257"/>
      <c r="I17" s="257"/>
      <c r="J17" s="257"/>
      <c r="K17" s="257"/>
      <c r="L17" s="257"/>
      <c r="M17" s="257"/>
      <c r="N17" s="257"/>
      <c r="O17" s="257"/>
    </row>
    <row r="18" spans="1:15" ht="14.45" customHeight="1">
      <c r="A18" s="254"/>
      <c r="B18" s="254"/>
      <c r="C18" s="257"/>
      <c r="D18" s="257"/>
      <c r="E18" s="257"/>
      <c r="F18" s="257"/>
      <c r="G18" s="257"/>
      <c r="H18" s="257"/>
      <c r="I18" s="257"/>
      <c r="J18" s="257"/>
      <c r="K18" s="257"/>
      <c r="L18" s="257"/>
      <c r="M18" s="257"/>
      <c r="N18" s="257"/>
      <c r="O18" s="257"/>
    </row>
    <row r="19" spans="1:15" ht="14.45" customHeight="1">
      <c r="A19" s="254" t="s">
        <v>76</v>
      </c>
      <c r="B19" s="254"/>
      <c r="C19" s="257" t="str">
        <f>IF(入力!C19="","",入力!C19&amp;"　"&amp;入力!E19)</f>
        <v>047-486-6775　</v>
      </c>
      <c r="D19" s="257"/>
      <c r="E19" s="257"/>
      <c r="F19" s="257"/>
      <c r="G19" s="257"/>
      <c r="H19" s="257"/>
      <c r="I19" s="257"/>
      <c r="J19" s="257"/>
      <c r="K19" s="257"/>
      <c r="L19" s="257"/>
      <c r="M19" s="257"/>
      <c r="N19" s="257"/>
      <c r="O19" s="257"/>
    </row>
    <row r="20" spans="1:15" ht="14.45" customHeight="1">
      <c r="A20" s="254"/>
      <c r="B20" s="254"/>
      <c r="C20" s="257"/>
      <c r="D20" s="257"/>
      <c r="E20" s="257"/>
      <c r="F20" s="257"/>
      <c r="G20" s="257"/>
      <c r="H20" s="257"/>
      <c r="I20" s="257"/>
      <c r="J20" s="257"/>
      <c r="K20" s="257"/>
      <c r="L20" s="257"/>
      <c r="M20" s="257"/>
      <c r="N20" s="257"/>
      <c r="O20" s="257"/>
    </row>
    <row r="21" spans="1:15" ht="14.45" customHeight="1">
      <c r="A21" s="254" t="s">
        <v>77</v>
      </c>
      <c r="B21" s="254"/>
      <c r="C21" s="257" t="str">
        <f>IF(入力!C21="","",入力!C21&amp;"－"&amp;入力!E21&amp;"－"&amp;入力!G21)</f>
        <v>90－5527－3208</v>
      </c>
      <c r="D21" s="257"/>
      <c r="E21" s="257"/>
      <c r="F21" s="257"/>
      <c r="G21" s="257"/>
      <c r="H21" s="257"/>
      <c r="I21" s="257"/>
      <c r="J21" s="257"/>
      <c r="K21" s="257"/>
      <c r="L21" s="257"/>
      <c r="M21" s="257"/>
      <c r="N21" s="257"/>
      <c r="O21" s="257"/>
    </row>
    <row r="22" spans="1:15" ht="14.45" customHeight="1">
      <c r="A22" s="254"/>
      <c r="B22" s="254"/>
      <c r="C22" s="257"/>
      <c r="D22" s="257"/>
      <c r="E22" s="257"/>
      <c r="F22" s="257"/>
      <c r="G22" s="257"/>
      <c r="H22" s="257"/>
      <c r="I22" s="257"/>
      <c r="J22" s="257"/>
      <c r="K22" s="257"/>
      <c r="L22" s="257"/>
      <c r="M22" s="257"/>
      <c r="N22" s="257"/>
      <c r="O22" s="257"/>
    </row>
    <row r="23" spans="1:15">
      <c r="A23" s="254"/>
      <c r="B23" s="254" t="s">
        <v>79</v>
      </c>
      <c r="C23" s="254" t="s">
        <v>136</v>
      </c>
      <c r="D23" s="254"/>
      <c r="E23" s="254"/>
      <c r="F23" s="254"/>
      <c r="G23" s="254" t="s">
        <v>82</v>
      </c>
      <c r="H23" s="254"/>
      <c r="I23" s="254" t="s">
        <v>83</v>
      </c>
      <c r="J23" s="254"/>
      <c r="K23" s="254"/>
      <c r="L23" s="254"/>
      <c r="M23" s="254" t="s">
        <v>84</v>
      </c>
      <c r="N23" s="254"/>
      <c r="O23" s="254"/>
    </row>
    <row r="24" spans="1:15">
      <c r="A24" s="254"/>
      <c r="B24" s="254"/>
      <c r="C24" s="254"/>
      <c r="D24" s="254"/>
      <c r="E24" s="254"/>
      <c r="F24" s="254"/>
      <c r="G24" s="254"/>
      <c r="H24" s="254"/>
      <c r="I24" s="254"/>
      <c r="J24" s="254"/>
      <c r="K24" s="254"/>
      <c r="L24" s="254"/>
      <c r="M24" s="254"/>
      <c r="N24" s="254"/>
      <c r="O24" s="254"/>
    </row>
    <row r="25" spans="1:15" ht="15" customHeight="1">
      <c r="A25" s="254">
        <v>1</v>
      </c>
      <c r="B25" s="254">
        <f>IF(入力!B25="","",入力!B25)</f>
        <v>1</v>
      </c>
      <c r="C25" s="263" t="str">
        <f>IF(入力!C26="","",入力!C26&amp;"　"&amp;入力!E26)</f>
        <v>荒井　湊</v>
      </c>
      <c r="D25" s="264"/>
      <c r="E25" s="264"/>
      <c r="F25" s="264"/>
      <c r="G25" s="254">
        <f>IF(入力!G25="","",入力!G25)</f>
        <v>6</v>
      </c>
      <c r="H25" s="254" t="str">
        <f>IF(入力!H25="","",入力!H25)</f>
        <v/>
      </c>
      <c r="I25" s="254" t="str">
        <f>IF(入力!I25="","",入力!I25)</f>
        <v>萱田小学校</v>
      </c>
      <c r="J25" s="254" t="str">
        <f>IF(入力!J25="","",入力!J25)</f>
        <v/>
      </c>
      <c r="K25" s="254" t="str">
        <f>IF(入力!K25="","",入力!K25)</f>
        <v/>
      </c>
      <c r="L25" s="254" t="str">
        <f>IF(入力!L25="","",入力!L25)</f>
        <v/>
      </c>
      <c r="M25" s="254">
        <f>IF(入力!M25="","",入力!M25)</f>
        <v>516044346</v>
      </c>
      <c r="N25" s="254" t="str">
        <f>IF(入力!N25="","",入力!N25)</f>
        <v/>
      </c>
      <c r="O25" s="254" t="str">
        <f>IF(入力!O25="","",入力!O25)</f>
        <v/>
      </c>
    </row>
    <row r="26" spans="1:15" ht="15" customHeight="1">
      <c r="A26" s="254"/>
      <c r="B26" s="254"/>
      <c r="C26" s="265"/>
      <c r="D26" s="266"/>
      <c r="E26" s="266"/>
      <c r="F26" s="266"/>
      <c r="G26" s="254"/>
      <c r="H26" s="254"/>
      <c r="I26" s="254"/>
      <c r="J26" s="254"/>
      <c r="K26" s="254"/>
      <c r="L26" s="254"/>
      <c r="M26" s="254"/>
      <c r="N26" s="254"/>
      <c r="O26" s="254"/>
    </row>
    <row r="27" spans="1:15" ht="15" customHeight="1">
      <c r="A27" s="254">
        <v>2</v>
      </c>
      <c r="B27" s="254">
        <f>IF(入力!B27="","",入力!B27)</f>
        <v>2</v>
      </c>
      <c r="C27" s="263" t="str">
        <f>IF(入力!C28="","",入力!C28&amp;"　"&amp;入力!E28)</f>
        <v>髙岡　蒼空</v>
      </c>
      <c r="D27" s="264"/>
      <c r="E27" s="264"/>
      <c r="F27" s="264"/>
      <c r="G27" s="254">
        <f>IF(入力!G27="","",入力!G27)</f>
        <v>6</v>
      </c>
      <c r="H27" s="254" t="str">
        <f>IF(入力!H27="","",入力!H27)</f>
        <v/>
      </c>
      <c r="I27" s="254" t="str">
        <f>IF(入力!I27="","",入力!I27)</f>
        <v>鷺沼小学校</v>
      </c>
      <c r="J27" s="254" t="str">
        <f>IF(入力!J27="","",入力!J27)</f>
        <v/>
      </c>
      <c r="K27" s="254" t="str">
        <f>IF(入力!K27="","",入力!K27)</f>
        <v/>
      </c>
      <c r="L27" s="254" t="str">
        <f>IF(入力!L27="","",入力!L27)</f>
        <v/>
      </c>
      <c r="M27" s="254">
        <f>IF(入力!M27="","",入力!M27)</f>
        <v>519894886</v>
      </c>
      <c r="N27" s="254" t="str">
        <f>IF(入力!N27="","",入力!N27)</f>
        <v/>
      </c>
      <c r="O27" s="254" t="str">
        <f>IF(入力!O27="","",入力!O27)</f>
        <v/>
      </c>
    </row>
    <row r="28" spans="1:15" ht="15" customHeight="1">
      <c r="A28" s="254"/>
      <c r="B28" s="254"/>
      <c r="C28" s="265"/>
      <c r="D28" s="266"/>
      <c r="E28" s="266"/>
      <c r="F28" s="266"/>
      <c r="G28" s="254"/>
      <c r="H28" s="254"/>
      <c r="I28" s="254"/>
      <c r="J28" s="254"/>
      <c r="K28" s="254"/>
      <c r="L28" s="254"/>
      <c r="M28" s="254"/>
      <c r="N28" s="254"/>
      <c r="O28" s="254"/>
    </row>
    <row r="29" spans="1:15" ht="15" customHeight="1">
      <c r="A29" s="254">
        <v>3</v>
      </c>
      <c r="B29" s="254">
        <f>IF(入力!B29="","",入力!B29)</f>
        <v>3</v>
      </c>
      <c r="C29" s="263" t="str">
        <f>IF(入力!C30="","",入力!C30&amp;"　"&amp;入力!E30)</f>
        <v>岡田　佑樹</v>
      </c>
      <c r="D29" s="264"/>
      <c r="E29" s="264"/>
      <c r="F29" s="264"/>
      <c r="G29" s="254">
        <f>IF(入力!G29="","",入力!G29)</f>
        <v>6</v>
      </c>
      <c r="H29" s="254" t="str">
        <f>IF(入力!H29="","",入力!H29)</f>
        <v/>
      </c>
      <c r="I29" s="254" t="str">
        <f>IF(入力!I29="","",入力!I29)</f>
        <v>南高津小学校</v>
      </c>
      <c r="J29" s="254" t="str">
        <f>IF(入力!J29="","",入力!J29)</f>
        <v/>
      </c>
      <c r="K29" s="254" t="str">
        <f>IF(入力!K29="","",入力!K29)</f>
        <v/>
      </c>
      <c r="L29" s="254" t="str">
        <f>IF(入力!L29="","",入力!L29)</f>
        <v/>
      </c>
      <c r="M29" s="254">
        <f>IF(入力!M29="","",入力!M29)</f>
        <v>518722593</v>
      </c>
      <c r="N29" s="254" t="str">
        <f>IF(入力!N29="","",入力!N29)</f>
        <v/>
      </c>
      <c r="O29" s="254" t="str">
        <f>IF(入力!O29="","",入力!O29)</f>
        <v/>
      </c>
    </row>
    <row r="30" spans="1:15" ht="15" customHeight="1">
      <c r="A30" s="254"/>
      <c r="B30" s="254"/>
      <c r="C30" s="265"/>
      <c r="D30" s="266"/>
      <c r="E30" s="266"/>
      <c r="F30" s="266"/>
      <c r="G30" s="254"/>
      <c r="H30" s="254"/>
      <c r="I30" s="254"/>
      <c r="J30" s="254"/>
      <c r="K30" s="254"/>
      <c r="L30" s="254"/>
      <c r="M30" s="254"/>
      <c r="N30" s="254"/>
      <c r="O30" s="254"/>
    </row>
    <row r="31" spans="1:15" ht="15" customHeight="1">
      <c r="A31" s="254">
        <v>4</v>
      </c>
      <c r="B31" s="254">
        <f>IF(入力!B31="","",入力!B31)</f>
        <v>4</v>
      </c>
      <c r="C31" s="263" t="str">
        <f>IF(入力!C32="","",入力!C32&amp;"　"&amp;入力!E32)</f>
        <v>菅野　陽斗</v>
      </c>
      <c r="D31" s="264"/>
      <c r="E31" s="264"/>
      <c r="F31" s="264"/>
      <c r="G31" s="254">
        <f>IF(入力!G31="","",入力!G31)</f>
        <v>6</v>
      </c>
      <c r="H31" s="254" t="str">
        <f>IF(入力!H31="","",入力!H31)</f>
        <v/>
      </c>
      <c r="I31" s="254" t="str">
        <f>IF(入力!I31="","",入力!I31)</f>
        <v>高津小学校</v>
      </c>
      <c r="J31" s="254" t="str">
        <f>IF(入力!J31="","",入力!J31)</f>
        <v/>
      </c>
      <c r="K31" s="254" t="str">
        <f>IF(入力!K31="","",入力!K31)</f>
        <v/>
      </c>
      <c r="L31" s="254" t="str">
        <f>IF(入力!L31="","",入力!L31)</f>
        <v/>
      </c>
      <c r="M31" s="254">
        <f>IF(入力!M31="","",入力!M31)</f>
        <v>519894930</v>
      </c>
      <c r="N31" s="254" t="str">
        <f>IF(入力!N31="","",入力!N31)</f>
        <v/>
      </c>
      <c r="O31" s="254" t="str">
        <f>IF(入力!O31="","",入力!O31)</f>
        <v/>
      </c>
    </row>
    <row r="32" spans="1:15" ht="15" customHeight="1">
      <c r="A32" s="254"/>
      <c r="B32" s="254"/>
      <c r="C32" s="265"/>
      <c r="D32" s="266"/>
      <c r="E32" s="266"/>
      <c r="F32" s="266"/>
      <c r="G32" s="254"/>
      <c r="H32" s="254"/>
      <c r="I32" s="254"/>
      <c r="J32" s="254"/>
      <c r="K32" s="254"/>
      <c r="L32" s="254"/>
      <c r="M32" s="254"/>
      <c r="N32" s="254"/>
      <c r="O32" s="254"/>
    </row>
    <row r="33" spans="1:15" ht="15" customHeight="1">
      <c r="A33" s="254">
        <v>5</v>
      </c>
      <c r="B33" s="254">
        <f>IF(入力!B33="","",入力!B33)</f>
        <v>5</v>
      </c>
      <c r="C33" s="263" t="str">
        <f>IF(入力!C34="","",入力!C34&amp;"　"&amp;入力!E34)</f>
        <v>江角　颯真</v>
      </c>
      <c r="D33" s="264"/>
      <c r="E33" s="264"/>
      <c r="F33" s="264"/>
      <c r="G33" s="254">
        <f>IF(入力!G33="","",入力!G33)</f>
        <v>6</v>
      </c>
      <c r="H33" s="254" t="str">
        <f>IF(入力!H33="","",入力!H33)</f>
        <v/>
      </c>
      <c r="I33" s="254" t="str">
        <f>IF(入力!I33="","",入力!I33)</f>
        <v>大久保小学校</v>
      </c>
      <c r="J33" s="254" t="str">
        <f>IF(入力!J33="","",入力!J33)</f>
        <v/>
      </c>
      <c r="K33" s="254" t="str">
        <f>IF(入力!K33="","",入力!K33)</f>
        <v/>
      </c>
      <c r="L33" s="254" t="str">
        <f>IF(入力!L33="","",入力!L33)</f>
        <v/>
      </c>
      <c r="M33" s="254">
        <f>IF(入力!M33="","",入力!M33)</f>
        <v>520905465</v>
      </c>
      <c r="N33" s="254" t="str">
        <f>IF(入力!N33="","",入力!N33)</f>
        <v/>
      </c>
      <c r="O33" s="254" t="str">
        <f>IF(入力!O33="","",入力!O33)</f>
        <v/>
      </c>
    </row>
    <row r="34" spans="1:15" ht="15" customHeight="1">
      <c r="A34" s="254"/>
      <c r="B34" s="254"/>
      <c r="C34" s="265"/>
      <c r="D34" s="266"/>
      <c r="E34" s="266"/>
      <c r="F34" s="266"/>
      <c r="G34" s="254"/>
      <c r="H34" s="254"/>
      <c r="I34" s="254"/>
      <c r="J34" s="254"/>
      <c r="K34" s="254"/>
      <c r="L34" s="254"/>
      <c r="M34" s="254"/>
      <c r="N34" s="254"/>
      <c r="O34" s="254"/>
    </row>
    <row r="35" spans="1:15" ht="15" customHeight="1">
      <c r="A35" s="254">
        <v>6</v>
      </c>
      <c r="B35" s="254">
        <f>IF(入力!B35="","",入力!B35)</f>
        <v>6</v>
      </c>
      <c r="C35" s="263" t="str">
        <f>IF(入力!C36="","",入力!C36&amp;"　"&amp;入力!E36)</f>
        <v>伊藤　瑠威</v>
      </c>
      <c r="D35" s="264"/>
      <c r="E35" s="264"/>
      <c r="F35" s="264"/>
      <c r="G35" s="254">
        <f>IF(入力!G35="","",入力!G35)</f>
        <v>6</v>
      </c>
      <c r="H35" s="254" t="str">
        <f>IF(入力!H35="","",入力!H35)</f>
        <v/>
      </c>
      <c r="I35" s="254" t="str">
        <f>IF(入力!I35="","",入力!I35)</f>
        <v>大久保小学校</v>
      </c>
      <c r="J35" s="254" t="str">
        <f>IF(入力!J35="","",入力!J35)</f>
        <v/>
      </c>
      <c r="K35" s="254" t="str">
        <f>IF(入力!K35="","",入力!K35)</f>
        <v/>
      </c>
      <c r="L35" s="254" t="str">
        <f>IF(入力!L35="","",入力!L35)</f>
        <v/>
      </c>
      <c r="M35" s="254">
        <f>IF(入力!M35="","",入力!M35)</f>
        <v>519878923</v>
      </c>
      <c r="N35" s="254" t="str">
        <f>IF(入力!N35="","",入力!N35)</f>
        <v/>
      </c>
      <c r="O35" s="254" t="str">
        <f>IF(入力!O35="","",入力!O35)</f>
        <v/>
      </c>
    </row>
    <row r="36" spans="1:15" ht="15" customHeight="1">
      <c r="A36" s="254"/>
      <c r="B36" s="254"/>
      <c r="C36" s="265"/>
      <c r="D36" s="266"/>
      <c r="E36" s="266"/>
      <c r="F36" s="266"/>
      <c r="G36" s="254"/>
      <c r="H36" s="254"/>
      <c r="I36" s="254"/>
      <c r="J36" s="254"/>
      <c r="K36" s="254"/>
      <c r="L36" s="254"/>
      <c r="M36" s="254"/>
      <c r="N36" s="254"/>
      <c r="O36" s="254"/>
    </row>
    <row r="37" spans="1:15" ht="15" customHeight="1">
      <c r="A37" s="254">
        <v>7</v>
      </c>
      <c r="B37" s="254">
        <f>IF(入力!B37="","",入力!B37)</f>
        <v>7</v>
      </c>
      <c r="C37" s="263" t="str">
        <f>IF(入力!C38="","",入力!C38&amp;"　"&amp;入力!E38)</f>
        <v>國光　春希</v>
      </c>
      <c r="D37" s="264"/>
      <c r="E37" s="264"/>
      <c r="F37" s="264"/>
      <c r="G37" s="254">
        <f>IF(入力!G37="","",入力!G37)</f>
        <v>4</v>
      </c>
      <c r="H37" s="254" t="str">
        <f>IF(入力!H37="","",入力!H37)</f>
        <v/>
      </c>
      <c r="I37" s="254" t="str">
        <f>IF(入力!I37="","",入力!I37)</f>
        <v>高津小学校</v>
      </c>
      <c r="J37" s="254" t="str">
        <f>IF(入力!J37="","",入力!J37)</f>
        <v/>
      </c>
      <c r="K37" s="254" t="str">
        <f>IF(入力!K37="","",入力!K37)</f>
        <v/>
      </c>
      <c r="L37" s="254" t="str">
        <f>IF(入力!L37="","",入力!L37)</f>
        <v/>
      </c>
      <c r="M37" s="254">
        <f>IF(入力!M37="","",入力!M37)</f>
        <v>520905472</v>
      </c>
      <c r="N37" s="254" t="str">
        <f>IF(入力!N37="","",入力!N37)</f>
        <v/>
      </c>
      <c r="O37" s="254" t="str">
        <f>IF(入力!O37="","",入力!O37)</f>
        <v/>
      </c>
    </row>
    <row r="38" spans="1:15" ht="15" customHeight="1">
      <c r="A38" s="254"/>
      <c r="B38" s="254"/>
      <c r="C38" s="265"/>
      <c r="D38" s="266"/>
      <c r="E38" s="266"/>
      <c r="F38" s="266"/>
      <c r="G38" s="254"/>
      <c r="H38" s="254"/>
      <c r="I38" s="254"/>
      <c r="J38" s="254"/>
      <c r="K38" s="254"/>
      <c r="L38" s="254"/>
      <c r="M38" s="254"/>
      <c r="N38" s="254"/>
      <c r="O38" s="254"/>
    </row>
    <row r="39" spans="1:15" ht="15" customHeight="1">
      <c r="A39" s="254">
        <v>8</v>
      </c>
      <c r="B39" s="254">
        <f>IF(入力!B39="","",入力!B39)</f>
        <v>8</v>
      </c>
      <c r="C39" s="263" t="str">
        <f>IF(入力!C40="","",入力!C40&amp;"　"&amp;入力!E40)</f>
        <v>柳　智也</v>
      </c>
      <c r="D39" s="264"/>
      <c r="E39" s="264"/>
      <c r="F39" s="264"/>
      <c r="G39" s="254">
        <f>IF(入力!G39="","",入力!G39)</f>
        <v>4</v>
      </c>
      <c r="H39" s="254" t="str">
        <f>IF(入力!H39="","",入力!H39)</f>
        <v/>
      </c>
      <c r="I39" s="254" t="str">
        <f>IF(入力!I39="","",入力!I39)</f>
        <v>高津小学校</v>
      </c>
      <c r="J39" s="254" t="str">
        <f>IF(入力!J39="","",入力!J39)</f>
        <v/>
      </c>
      <c r="K39" s="254" t="str">
        <f>IF(入力!K39="","",入力!K39)</f>
        <v/>
      </c>
      <c r="L39" s="254" t="str">
        <f>IF(入力!L39="","",入力!L39)</f>
        <v/>
      </c>
      <c r="M39" s="254">
        <f>IF(入力!M39="","",入力!M39)</f>
        <v>518927608</v>
      </c>
      <c r="N39" s="254" t="str">
        <f>IF(入力!N39="","",入力!N39)</f>
        <v/>
      </c>
      <c r="O39" s="254" t="str">
        <f>IF(入力!O39="","",入力!O39)</f>
        <v/>
      </c>
    </row>
    <row r="40" spans="1:15" ht="15" customHeight="1">
      <c r="A40" s="254"/>
      <c r="B40" s="254"/>
      <c r="C40" s="265"/>
      <c r="D40" s="266"/>
      <c r="E40" s="266"/>
      <c r="F40" s="266"/>
      <c r="G40" s="254"/>
      <c r="H40" s="254"/>
      <c r="I40" s="254"/>
      <c r="J40" s="254"/>
      <c r="K40" s="254"/>
      <c r="L40" s="254"/>
      <c r="M40" s="254"/>
      <c r="N40" s="254"/>
      <c r="O40" s="254"/>
    </row>
    <row r="41" spans="1:15" ht="15" customHeight="1">
      <c r="A41" s="254">
        <v>9</v>
      </c>
      <c r="B41" s="254" t="str">
        <f>IF(入力!B41="","",入力!B41)</f>
        <v/>
      </c>
      <c r="C41" s="263" t="str">
        <f>IF(入力!C42="","",入力!C42&amp;"　"&amp;入力!E42)</f>
        <v/>
      </c>
      <c r="D41" s="264"/>
      <c r="E41" s="264"/>
      <c r="F41" s="264"/>
      <c r="G41" s="254" t="str">
        <f>IF(入力!G41="","",入力!G41)</f>
        <v/>
      </c>
      <c r="H41" s="254" t="str">
        <f>IF(入力!H41="","",入力!H41)</f>
        <v/>
      </c>
      <c r="I41" s="254" t="str">
        <f>IF(入力!I41="","",入力!I41)</f>
        <v/>
      </c>
      <c r="J41" s="254" t="str">
        <f>IF(入力!J41="","",入力!J41)</f>
        <v/>
      </c>
      <c r="K41" s="254" t="str">
        <f>IF(入力!K41="","",入力!K41)</f>
        <v/>
      </c>
      <c r="L41" s="254" t="str">
        <f>IF(入力!L41="","",入力!L41)</f>
        <v/>
      </c>
      <c r="M41" s="254" t="str">
        <f>IF(入力!M41="","",入力!M41)</f>
        <v/>
      </c>
      <c r="N41" s="254" t="str">
        <f>IF(入力!N41="","",入力!N41)</f>
        <v/>
      </c>
      <c r="O41" s="254" t="str">
        <f>IF(入力!O41="","",入力!O41)</f>
        <v/>
      </c>
    </row>
    <row r="42" spans="1:15" ht="15" customHeight="1">
      <c r="A42" s="254"/>
      <c r="B42" s="254"/>
      <c r="C42" s="265"/>
      <c r="D42" s="266"/>
      <c r="E42" s="266"/>
      <c r="F42" s="266"/>
      <c r="G42" s="254"/>
      <c r="H42" s="254"/>
      <c r="I42" s="254"/>
      <c r="J42" s="254"/>
      <c r="K42" s="254"/>
      <c r="L42" s="254"/>
      <c r="M42" s="254"/>
      <c r="N42" s="254"/>
      <c r="O42" s="254"/>
    </row>
    <row r="43" spans="1:15" ht="15" customHeight="1">
      <c r="A43" s="254">
        <v>10</v>
      </c>
      <c r="B43" s="254" t="str">
        <f>IF(入力!B43="","",入力!B43)</f>
        <v/>
      </c>
      <c r="C43" s="263" t="str">
        <f>IF(入力!C44="","",入力!C44&amp;"　"&amp;入力!E44)</f>
        <v/>
      </c>
      <c r="D43" s="264"/>
      <c r="E43" s="264"/>
      <c r="F43" s="264"/>
      <c r="G43" s="254" t="str">
        <f>IF(入力!G43="","",入力!G43)</f>
        <v/>
      </c>
      <c r="H43" s="254" t="str">
        <f>IF(入力!H43="","",入力!H43)</f>
        <v/>
      </c>
      <c r="I43" s="254" t="str">
        <f>IF(入力!I43="","",入力!I43)</f>
        <v/>
      </c>
      <c r="J43" s="254" t="str">
        <f>IF(入力!J43="","",入力!J43)</f>
        <v/>
      </c>
      <c r="K43" s="254" t="str">
        <f>IF(入力!K43="","",入力!K43)</f>
        <v/>
      </c>
      <c r="L43" s="254" t="str">
        <f>IF(入力!L43="","",入力!L43)</f>
        <v/>
      </c>
      <c r="M43" s="254" t="str">
        <f>IF(入力!M43="","",入力!M43)</f>
        <v/>
      </c>
      <c r="N43" s="254" t="str">
        <f>IF(入力!N43="","",入力!N43)</f>
        <v/>
      </c>
      <c r="O43" s="254" t="str">
        <f>IF(入力!O43="","",入力!O43)</f>
        <v/>
      </c>
    </row>
    <row r="44" spans="1:15" ht="15" customHeight="1">
      <c r="A44" s="254"/>
      <c r="B44" s="254"/>
      <c r="C44" s="265"/>
      <c r="D44" s="266"/>
      <c r="E44" s="266"/>
      <c r="F44" s="266"/>
      <c r="G44" s="254"/>
      <c r="H44" s="254"/>
      <c r="I44" s="254"/>
      <c r="J44" s="254"/>
      <c r="K44" s="254"/>
      <c r="L44" s="254"/>
      <c r="M44" s="254"/>
      <c r="N44" s="254"/>
      <c r="O44" s="254"/>
    </row>
    <row r="45" spans="1:15" ht="15" customHeight="1">
      <c r="A45" s="254">
        <v>11</v>
      </c>
      <c r="B45" s="254" t="str">
        <f>IF(入力!B45="","",入力!B45)</f>
        <v/>
      </c>
      <c r="C45" s="263" t="str">
        <f>IF(入力!C46="","",入力!C46&amp;"　"&amp;入力!E46)</f>
        <v/>
      </c>
      <c r="D45" s="264"/>
      <c r="E45" s="264"/>
      <c r="F45" s="264"/>
      <c r="G45" s="254" t="str">
        <f>IF(入力!G45="","",入力!G45)</f>
        <v/>
      </c>
      <c r="H45" s="254" t="str">
        <f>IF(入力!H45="","",入力!H45)</f>
        <v/>
      </c>
      <c r="I45" s="254" t="str">
        <f>IF(入力!I45="","",入力!I45)</f>
        <v/>
      </c>
      <c r="J45" s="254" t="str">
        <f>IF(入力!J45="","",入力!J45)</f>
        <v/>
      </c>
      <c r="K45" s="254" t="str">
        <f>IF(入力!K45="","",入力!K45)</f>
        <v/>
      </c>
      <c r="L45" s="254" t="str">
        <f>IF(入力!L45="","",入力!L45)</f>
        <v/>
      </c>
      <c r="M45" s="254" t="str">
        <f>IF(入力!M45="","",入力!M45)</f>
        <v/>
      </c>
      <c r="N45" s="254" t="str">
        <f>IF(入力!N45="","",入力!N45)</f>
        <v/>
      </c>
      <c r="O45" s="254" t="str">
        <f>IF(入力!O45="","",入力!O45)</f>
        <v/>
      </c>
    </row>
    <row r="46" spans="1:15" ht="15" customHeight="1">
      <c r="A46" s="254"/>
      <c r="B46" s="254"/>
      <c r="C46" s="265"/>
      <c r="D46" s="266"/>
      <c r="E46" s="266"/>
      <c r="F46" s="266"/>
      <c r="G46" s="254"/>
      <c r="H46" s="254"/>
      <c r="I46" s="254"/>
      <c r="J46" s="254"/>
      <c r="K46" s="254"/>
      <c r="L46" s="254"/>
      <c r="M46" s="254"/>
      <c r="N46" s="254"/>
      <c r="O46" s="254"/>
    </row>
    <row r="47" spans="1:15" ht="15" customHeight="1">
      <c r="A47" s="254">
        <v>12</v>
      </c>
      <c r="B47" s="254" t="str">
        <f>IF(入力!B47="","",入力!B47)</f>
        <v/>
      </c>
      <c r="C47" s="263" t="str">
        <f>IF(入力!C48="","",入力!C48&amp;"　"&amp;入力!E48)</f>
        <v/>
      </c>
      <c r="D47" s="264"/>
      <c r="E47" s="264"/>
      <c r="F47" s="264"/>
      <c r="G47" s="254" t="str">
        <f>IF(入力!G47="","",入力!G47)</f>
        <v/>
      </c>
      <c r="H47" s="254" t="str">
        <f>IF(入力!H47="","",入力!H47)</f>
        <v/>
      </c>
      <c r="I47" s="254" t="str">
        <f>IF(入力!I47="","",入力!I47)</f>
        <v/>
      </c>
      <c r="J47" s="254" t="str">
        <f>IF(入力!J47="","",入力!J47)</f>
        <v/>
      </c>
      <c r="K47" s="254" t="str">
        <f>IF(入力!K47="","",入力!K47)</f>
        <v/>
      </c>
      <c r="L47" s="254" t="str">
        <f>IF(入力!L47="","",入力!L47)</f>
        <v/>
      </c>
      <c r="M47" s="254" t="str">
        <f>IF(入力!M47="","",入力!M47)</f>
        <v/>
      </c>
      <c r="N47" s="254" t="str">
        <f>IF(入力!N47="","",入力!N47)</f>
        <v/>
      </c>
      <c r="O47" s="254" t="str">
        <f>IF(入力!O47="","",入力!O47)</f>
        <v/>
      </c>
    </row>
    <row r="48" spans="1:15" ht="15" customHeight="1">
      <c r="A48" s="254"/>
      <c r="B48" s="254"/>
      <c r="C48" s="265"/>
      <c r="D48" s="266"/>
      <c r="E48" s="266"/>
      <c r="F48" s="266"/>
      <c r="G48" s="254"/>
      <c r="H48" s="254"/>
      <c r="I48" s="254"/>
      <c r="J48" s="254"/>
      <c r="K48" s="254"/>
      <c r="L48" s="254"/>
      <c r="M48" s="254"/>
      <c r="N48" s="254"/>
      <c r="O48" s="254"/>
    </row>
    <row r="49" spans="1:15" ht="15" customHeight="1">
      <c r="A49" s="254">
        <v>13</v>
      </c>
      <c r="B49" s="254" t="str">
        <f>IF(入力!B49="","",入力!B49)</f>
        <v/>
      </c>
      <c r="C49" s="263" t="str">
        <f>IF(入力!C50="","",入力!C50&amp;"　"&amp;入力!E50)</f>
        <v/>
      </c>
      <c r="D49" s="264"/>
      <c r="E49" s="264"/>
      <c r="F49" s="264"/>
      <c r="G49" s="254" t="str">
        <f>IF(入力!G49="","",入力!G49)</f>
        <v/>
      </c>
      <c r="H49" s="254" t="str">
        <f>IF(入力!H49="","",入力!H49)</f>
        <v/>
      </c>
      <c r="I49" s="254" t="str">
        <f>IF(入力!I49="","",入力!I49)</f>
        <v/>
      </c>
      <c r="J49" s="254" t="str">
        <f>IF(入力!J49="","",入力!J49)</f>
        <v/>
      </c>
      <c r="K49" s="254" t="str">
        <f>IF(入力!K49="","",入力!K49)</f>
        <v/>
      </c>
      <c r="L49" s="254" t="str">
        <f>IF(入力!L49="","",入力!L49)</f>
        <v/>
      </c>
      <c r="M49" s="254" t="str">
        <f>IF(入力!M49="","",入力!M49)</f>
        <v/>
      </c>
      <c r="N49" s="254" t="str">
        <f>IF(入力!N49="","",入力!N49)</f>
        <v/>
      </c>
      <c r="O49" s="254" t="str">
        <f>IF(入力!O49="","",入力!O49)</f>
        <v/>
      </c>
    </row>
    <row r="50" spans="1:15" ht="15" customHeight="1">
      <c r="A50" s="254"/>
      <c r="B50" s="254"/>
      <c r="C50" s="265"/>
      <c r="D50" s="266"/>
      <c r="E50" s="266"/>
      <c r="F50" s="266"/>
      <c r="G50" s="254"/>
      <c r="H50" s="254"/>
      <c r="I50" s="254"/>
      <c r="J50" s="254"/>
      <c r="K50" s="254"/>
      <c r="L50" s="254"/>
      <c r="M50" s="254"/>
      <c r="N50" s="254"/>
      <c r="O50" s="254"/>
    </row>
    <row r="51" spans="1:15" ht="15" customHeight="1">
      <c r="A51" s="254">
        <v>14</v>
      </c>
      <c r="B51" s="254" t="str">
        <f>IF(入力!B51="","",入力!B51)</f>
        <v/>
      </c>
      <c r="C51" s="263" t="str">
        <f>IF(入力!C52="","",入力!C52&amp;"　"&amp;入力!E52)</f>
        <v/>
      </c>
      <c r="D51" s="264"/>
      <c r="E51" s="264"/>
      <c r="F51" s="264"/>
      <c r="G51" s="254" t="str">
        <f>IF(入力!G51="","",入力!G51)</f>
        <v/>
      </c>
      <c r="H51" s="254" t="str">
        <f>IF(入力!H51="","",入力!H51)</f>
        <v/>
      </c>
      <c r="I51" s="254" t="str">
        <f>IF(入力!I51="","",入力!I51)</f>
        <v/>
      </c>
      <c r="J51" s="254" t="str">
        <f>IF(入力!J51="","",入力!J51)</f>
        <v/>
      </c>
      <c r="K51" s="254" t="str">
        <f>IF(入力!K51="","",入力!K51)</f>
        <v/>
      </c>
      <c r="L51" s="254" t="str">
        <f>IF(入力!L51="","",入力!L51)</f>
        <v/>
      </c>
      <c r="M51" s="254" t="str">
        <f>IF(入力!M51="","",入力!M51)</f>
        <v/>
      </c>
      <c r="N51" s="254" t="str">
        <f>IF(入力!N51="","",入力!N51)</f>
        <v/>
      </c>
      <c r="O51" s="254" t="str">
        <f>IF(入力!O51="","",入力!O51)</f>
        <v/>
      </c>
    </row>
    <row r="52" spans="1:15" ht="15.75" customHeight="1">
      <c r="A52" s="254"/>
      <c r="B52" s="254"/>
      <c r="C52" s="265"/>
      <c r="D52" s="266"/>
      <c r="E52" s="266"/>
      <c r="F52" s="266"/>
      <c r="G52" s="254"/>
      <c r="H52" s="254"/>
      <c r="I52" s="254"/>
      <c r="J52" s="254"/>
      <c r="K52" s="254"/>
      <c r="L52" s="254"/>
      <c r="M52" s="254"/>
      <c r="N52" s="254"/>
      <c r="O52" s="254"/>
    </row>
    <row r="53" spans="1:15">
      <c r="A53" s="254"/>
      <c r="B53" s="254"/>
      <c r="C53" s="254"/>
      <c r="D53" s="254"/>
      <c r="E53" s="254"/>
      <c r="F53" s="254"/>
      <c r="G53" s="254"/>
      <c r="H53" s="254"/>
      <c r="I53" s="254"/>
      <c r="J53" s="254"/>
      <c r="K53" s="254"/>
      <c r="L53" s="254"/>
      <c r="M53" s="254"/>
      <c r="N53" s="254"/>
      <c r="O53" s="254"/>
    </row>
    <row r="54" spans="1:15">
      <c r="A54" s="254"/>
      <c r="B54" s="254"/>
      <c r="C54" s="254"/>
      <c r="D54" s="254"/>
      <c r="E54" s="254"/>
      <c r="F54" s="254"/>
      <c r="G54" s="254"/>
      <c r="H54" s="254"/>
      <c r="I54" s="254"/>
      <c r="J54" s="254"/>
      <c r="K54" s="254"/>
      <c r="L54" s="254"/>
      <c r="M54" s="254"/>
      <c r="N54" s="254"/>
      <c r="O54" s="254"/>
    </row>
  </sheetData>
  <sheetProtection sheet="1"/>
  <mergeCells count="129">
    <mergeCell ref="C49:F50"/>
    <mergeCell ref="G49:H50"/>
    <mergeCell ref="C47:F48"/>
    <mergeCell ref="G47:H48"/>
    <mergeCell ref="C45:F46"/>
    <mergeCell ref="G45:H46"/>
    <mergeCell ref="A53:O54"/>
    <mergeCell ref="C15:E16"/>
    <mergeCell ref="C51:F52"/>
    <mergeCell ref="G51:H52"/>
    <mergeCell ref="I51:L52"/>
    <mergeCell ref="M51:O52"/>
    <mergeCell ref="I49:L50"/>
    <mergeCell ref="M49:O50"/>
    <mergeCell ref="I47:L48"/>
    <mergeCell ref="M47:O48"/>
    <mergeCell ref="C43:F44"/>
    <mergeCell ref="G43:H44"/>
    <mergeCell ref="I45:L46"/>
    <mergeCell ref="M45:O46"/>
    <mergeCell ref="I41:L42"/>
    <mergeCell ref="M41:O42"/>
    <mergeCell ref="I43:L44"/>
    <mergeCell ref="M43:O44"/>
    <mergeCell ref="I39:L40"/>
    <mergeCell ref="M39:O40"/>
    <mergeCell ref="C39:F40"/>
    <mergeCell ref="G39:H40"/>
    <mergeCell ref="C41:F42"/>
    <mergeCell ref="G41:H42"/>
    <mergeCell ref="I37:L38"/>
    <mergeCell ref="M37:O38"/>
    <mergeCell ref="I35:L36"/>
    <mergeCell ref="M35:O36"/>
    <mergeCell ref="C35:F36"/>
    <mergeCell ref="G35:H36"/>
    <mergeCell ref="C37:F38"/>
    <mergeCell ref="G37:H38"/>
    <mergeCell ref="I31:L32"/>
    <mergeCell ref="M31:O32"/>
    <mergeCell ref="C31:F32"/>
    <mergeCell ref="G31:H32"/>
    <mergeCell ref="C33:F34"/>
    <mergeCell ref="G33:H34"/>
    <mergeCell ref="I33:L34"/>
    <mergeCell ref="M33:O34"/>
    <mergeCell ref="I29:L30"/>
    <mergeCell ref="M29:O30"/>
    <mergeCell ref="I27:L28"/>
    <mergeCell ref="M27:O28"/>
    <mergeCell ref="C27:F28"/>
    <mergeCell ref="G27:H28"/>
    <mergeCell ref="C29:F30"/>
    <mergeCell ref="G29:H30"/>
    <mergeCell ref="I23:L24"/>
    <mergeCell ref="M23:O24"/>
    <mergeCell ref="C25:F26"/>
    <mergeCell ref="G25:H26"/>
    <mergeCell ref="C23:F24"/>
    <mergeCell ref="G23:H24"/>
    <mergeCell ref="I25:L26"/>
    <mergeCell ref="M25:O26"/>
    <mergeCell ref="A21:B22"/>
    <mergeCell ref="C21:O22"/>
    <mergeCell ref="A13:B14"/>
    <mergeCell ref="C13:F14"/>
    <mergeCell ref="G13:O14"/>
    <mergeCell ref="A15:B16"/>
    <mergeCell ref="G15:O16"/>
    <mergeCell ref="A17:B18"/>
    <mergeCell ref="C17:O18"/>
    <mergeCell ref="A19:B20"/>
    <mergeCell ref="C4:I5"/>
    <mergeCell ref="C19:O20"/>
    <mergeCell ref="J9:L10"/>
    <mergeCell ref="M9:O10"/>
    <mergeCell ref="A11:B12"/>
    <mergeCell ref="C11:F12"/>
    <mergeCell ref="G11:I12"/>
    <mergeCell ref="J11:L12"/>
    <mergeCell ref="M11:O12"/>
    <mergeCell ref="B51:B52"/>
    <mergeCell ref="F15:F16"/>
    <mergeCell ref="A2:B3"/>
    <mergeCell ref="C2:I3"/>
    <mergeCell ref="J2:O3"/>
    <mergeCell ref="G7:I8"/>
    <mergeCell ref="J7:L8"/>
    <mergeCell ref="M7:O8"/>
    <mergeCell ref="A4:B5"/>
    <mergeCell ref="A9:B10"/>
    <mergeCell ref="B39:B40"/>
    <mergeCell ref="B41:B42"/>
    <mergeCell ref="B43:B44"/>
    <mergeCell ref="B45:B46"/>
    <mergeCell ref="B47:B48"/>
    <mergeCell ref="B49:B50"/>
    <mergeCell ref="A49:A50"/>
    <mergeCell ref="A51:A52"/>
    <mergeCell ref="B23:B24"/>
    <mergeCell ref="B25:B26"/>
    <mergeCell ref="B27:B28"/>
    <mergeCell ref="B29:B30"/>
    <mergeCell ref="B31:B32"/>
    <mergeCell ref="B33:B34"/>
    <mergeCell ref="B35:B36"/>
    <mergeCell ref="B37:B38"/>
    <mergeCell ref="A37:A38"/>
    <mergeCell ref="A39:A40"/>
    <mergeCell ref="A41:A42"/>
    <mergeCell ref="A43:A44"/>
    <mergeCell ref="A45:A46"/>
    <mergeCell ref="A47:A48"/>
    <mergeCell ref="A25:A26"/>
    <mergeCell ref="A27:A28"/>
    <mergeCell ref="A29:A30"/>
    <mergeCell ref="A31:A32"/>
    <mergeCell ref="A33:A34"/>
    <mergeCell ref="A35:A36"/>
    <mergeCell ref="A1:O1"/>
    <mergeCell ref="J5:O5"/>
    <mergeCell ref="G6:I6"/>
    <mergeCell ref="J6:L6"/>
    <mergeCell ref="M6:O6"/>
    <mergeCell ref="A23:A24"/>
    <mergeCell ref="C9:F10"/>
    <mergeCell ref="G9:I10"/>
    <mergeCell ref="A6:B8"/>
    <mergeCell ref="C6:F8"/>
  </mergeCells>
  <phoneticPr fontId="37"/>
  <pageMargins left="0.40972222222222221" right="0.4" top="0.57986111111111116" bottom="0.57986111111111116" header="0.3" footer="0.3"/>
  <pageSetup paperSize="9" scale="99" firstPageNumber="429496319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AO352"/>
  <sheetViews>
    <sheetView zoomScaleSheetLayoutView="100" workbookViewId="0">
      <selection activeCell="K14" sqref="K14"/>
    </sheetView>
  </sheetViews>
  <sheetFormatPr defaultRowHeight="13.5" customHeight="1"/>
  <cols>
    <col min="1" max="1" width="11" style="21" customWidth="1"/>
    <col min="2" max="2" width="27" style="21" customWidth="1"/>
    <col min="3" max="16384" width="9" style="21"/>
  </cols>
  <sheetData>
    <row r="1" spans="1:41">
      <c r="A1" s="430" t="s">
        <v>182</v>
      </c>
      <c r="B1" s="430"/>
      <c r="D1" s="22" t="s">
        <v>183</v>
      </c>
      <c r="E1" s="23" t="s">
        <v>184</v>
      </c>
      <c r="F1" s="24" t="s">
        <v>185</v>
      </c>
      <c r="G1" s="22" t="s">
        <v>183</v>
      </c>
      <c r="H1" s="23" t="s">
        <v>186</v>
      </c>
      <c r="I1" s="24" t="s">
        <v>187</v>
      </c>
      <c r="J1" s="22" t="s">
        <v>183</v>
      </c>
      <c r="K1" s="23" t="s">
        <v>186</v>
      </c>
      <c r="L1" s="24" t="s">
        <v>187</v>
      </c>
      <c r="M1" s="22" t="s">
        <v>183</v>
      </c>
      <c r="N1" s="23" t="s">
        <v>186</v>
      </c>
      <c r="O1" s="24" t="s">
        <v>187</v>
      </c>
      <c r="P1" s="22" t="s">
        <v>183</v>
      </c>
      <c r="Q1" s="23" t="s">
        <v>186</v>
      </c>
      <c r="R1" s="24" t="s">
        <v>187</v>
      </c>
      <c r="S1" s="22" t="s">
        <v>183</v>
      </c>
      <c r="T1" s="23" t="s">
        <v>186</v>
      </c>
      <c r="U1" s="24" t="s">
        <v>187</v>
      </c>
      <c r="V1" s="22" t="s">
        <v>183</v>
      </c>
      <c r="W1" s="23" t="s">
        <v>186</v>
      </c>
      <c r="X1" s="24" t="s">
        <v>187</v>
      </c>
      <c r="Y1" s="22" t="s">
        <v>183</v>
      </c>
      <c r="Z1" s="23" t="s">
        <v>186</v>
      </c>
      <c r="AA1" s="24" t="s">
        <v>187</v>
      </c>
      <c r="AB1" s="22" t="s">
        <v>183</v>
      </c>
      <c r="AC1" s="23" t="s">
        <v>186</v>
      </c>
      <c r="AD1" s="24" t="s">
        <v>187</v>
      </c>
      <c r="AE1" s="22" t="s">
        <v>183</v>
      </c>
      <c r="AF1" s="23" t="s">
        <v>186</v>
      </c>
      <c r="AG1" s="24" t="s">
        <v>187</v>
      </c>
      <c r="AH1" s="22" t="s">
        <v>183</v>
      </c>
      <c r="AI1" s="23" t="s">
        <v>186</v>
      </c>
      <c r="AJ1" s="24" t="s">
        <v>187</v>
      </c>
    </row>
    <row r="2" spans="1:41">
      <c r="A2" s="430"/>
      <c r="B2" s="430"/>
      <c r="C2" s="25"/>
      <c r="D2" s="26">
        <v>1</v>
      </c>
      <c r="E2" s="27" t="s">
        <v>188</v>
      </c>
      <c r="F2" s="28">
        <v>42443</v>
      </c>
      <c r="G2" s="26">
        <v>1.01</v>
      </c>
      <c r="H2" s="27" t="s">
        <v>188</v>
      </c>
      <c r="I2" s="28">
        <v>42471</v>
      </c>
      <c r="J2" s="26"/>
      <c r="K2" s="27"/>
      <c r="L2" s="28"/>
      <c r="M2" s="26"/>
      <c r="N2" s="27"/>
      <c r="O2" s="28"/>
      <c r="P2" s="26"/>
      <c r="Q2" s="27"/>
      <c r="R2" s="28"/>
      <c r="S2" s="26"/>
      <c r="T2" s="27"/>
      <c r="U2" s="28"/>
      <c r="V2" s="26"/>
      <c r="W2" s="27"/>
      <c r="X2" s="28"/>
      <c r="Y2" s="26"/>
      <c r="Z2" s="27"/>
      <c r="AA2" s="28"/>
      <c r="AB2" s="26"/>
      <c r="AC2" s="27"/>
      <c r="AD2" s="28"/>
      <c r="AE2" s="26"/>
      <c r="AF2" s="27"/>
      <c r="AG2" s="28"/>
      <c r="AH2" s="26"/>
      <c r="AI2" s="27"/>
      <c r="AJ2" s="28"/>
    </row>
    <row r="3" spans="1:41">
      <c r="C3" s="25"/>
      <c r="D3" s="25"/>
      <c r="G3" s="29"/>
    </row>
    <row r="4" spans="1:41">
      <c r="A4" s="420" t="s">
        <v>189</v>
      </c>
      <c r="B4" s="421"/>
      <c r="C4" s="421"/>
      <c r="D4" s="421"/>
      <c r="E4" s="421"/>
      <c r="F4" s="421"/>
      <c r="G4" s="422"/>
      <c r="H4" s="23" t="s">
        <v>190</v>
      </c>
      <c r="I4" s="23" t="s">
        <v>88</v>
      </c>
      <c r="J4" s="423" t="s">
        <v>191</v>
      </c>
      <c r="K4" s="421"/>
      <c r="L4" s="421"/>
      <c r="M4" s="421"/>
      <c r="N4" s="421"/>
      <c r="O4" s="421"/>
      <c r="P4" s="421"/>
      <c r="Q4" s="422"/>
    </row>
    <row r="5" spans="1:41" ht="72" customHeight="1">
      <c r="A5" s="424"/>
      <c r="B5" s="425"/>
      <c r="C5" s="425"/>
      <c r="D5" s="425"/>
      <c r="E5" s="425"/>
      <c r="F5" s="425"/>
      <c r="G5" s="426"/>
      <c r="H5" s="27" t="str">
        <f>IF(入力!J3="","",入力!J3)</f>
        <v>男子</v>
      </c>
      <c r="I5" s="27">
        <f>入力!Y25</f>
        <v>11</v>
      </c>
      <c r="J5" s="427" t="str">
        <f>IF(入力!A55="","",入力!A55)</f>
        <v>活動できなかった日々を乗り越えてひとまわり大きくなって活動再開！新キャプテン荒井がチームをひとつにまとめ、髙岡、岡田、菅野、江角、伊藤の６年生が最後の１年を輝かせる！今できることに感謝して力を合わせ勝利をつかめ！！</v>
      </c>
      <c r="K5" s="428"/>
      <c r="L5" s="428"/>
      <c r="M5" s="428"/>
      <c r="N5" s="428"/>
      <c r="O5" s="428"/>
      <c r="P5" s="428"/>
      <c r="Q5" s="429"/>
    </row>
    <row r="6" spans="1:41">
      <c r="A6" s="22" t="s">
        <v>192</v>
      </c>
      <c r="B6" s="23" t="s">
        <v>9</v>
      </c>
      <c r="C6" s="23" t="s">
        <v>193</v>
      </c>
      <c r="D6" s="23" t="s">
        <v>194</v>
      </c>
      <c r="E6" s="23" t="s">
        <v>190</v>
      </c>
      <c r="F6" s="23" t="s">
        <v>195</v>
      </c>
      <c r="G6" s="23" t="s">
        <v>196</v>
      </c>
      <c r="H6" s="23" t="s">
        <v>142</v>
      </c>
      <c r="I6" s="23" t="s">
        <v>197</v>
      </c>
      <c r="J6" s="23" t="s">
        <v>198</v>
      </c>
      <c r="K6" s="23" t="s">
        <v>199</v>
      </c>
      <c r="L6" s="23" t="s">
        <v>200</v>
      </c>
      <c r="M6" s="23" t="s">
        <v>201</v>
      </c>
      <c r="N6" s="23" t="s">
        <v>202</v>
      </c>
      <c r="O6" s="23" t="s">
        <v>203</v>
      </c>
      <c r="P6" s="23" t="s">
        <v>204</v>
      </c>
      <c r="Q6" s="23" t="s">
        <v>205</v>
      </c>
      <c r="R6" s="23" t="s">
        <v>206</v>
      </c>
      <c r="S6" s="23" t="s">
        <v>207</v>
      </c>
      <c r="T6" s="23" t="s">
        <v>208</v>
      </c>
      <c r="U6" s="23" t="s">
        <v>209</v>
      </c>
      <c r="V6" s="23" t="s">
        <v>209</v>
      </c>
      <c r="W6" s="23"/>
      <c r="X6" s="23"/>
      <c r="Y6" s="23"/>
      <c r="Z6" s="23"/>
      <c r="AA6" s="23"/>
      <c r="AB6" s="23"/>
      <c r="AC6" s="23"/>
      <c r="AD6" s="23"/>
      <c r="AE6" s="23"/>
      <c r="AF6" s="23"/>
      <c r="AG6" s="23"/>
      <c r="AH6" s="23"/>
      <c r="AI6" s="23"/>
      <c r="AJ6" s="23"/>
      <c r="AK6" s="23"/>
      <c r="AL6" s="23"/>
      <c r="AM6" s="23"/>
      <c r="AN6" s="23"/>
      <c r="AO6" s="24"/>
    </row>
    <row r="7" spans="1:41">
      <c r="A7" s="30">
        <f>IF(入力!J5="","",入力!J5)</f>
        <v>12007</v>
      </c>
      <c r="B7" s="31" t="str">
        <f>IF(入力!C3="","",入力!C3)</f>
        <v>八千代台VBC</v>
      </c>
      <c r="C7" s="31" t="str">
        <f>IF(入力!C2="","",入力!C2)</f>
        <v>ヤチヨダイバレーボールクラブ</v>
      </c>
      <c r="D7" s="31" t="str">
        <f>IF(入力!AE3="","",入力!AE3)</f>
        <v>北支部</v>
      </c>
      <c r="E7" s="31" t="str">
        <f>IF(入力!J3="","",入力!J3)</f>
        <v>男子</v>
      </c>
      <c r="F7" s="31"/>
      <c r="G7" s="31"/>
      <c r="H7" s="31"/>
      <c r="I7" s="31"/>
      <c r="J7" s="31"/>
      <c r="K7" s="31"/>
      <c r="L7" s="31"/>
      <c r="M7" s="31"/>
      <c r="N7" s="31"/>
      <c r="O7" s="31"/>
      <c r="P7" s="31"/>
      <c r="Q7" s="31"/>
      <c r="R7" s="31" t="str">
        <f>IF(入力!P5="","",入力!P5)</f>
        <v>京成本</v>
      </c>
      <c r="S7" s="31" t="str">
        <f>IF(入力!AE5="","",入力!AE5)</f>
        <v>八千代台</v>
      </c>
      <c r="T7" s="31"/>
      <c r="U7" s="31">
        <f>IF(入力!C4="","",入力!C4)</f>
        <v>435043132</v>
      </c>
      <c r="V7" s="31" t="str">
        <f>IF(入力!C5="","",入力!C5)</f>
        <v/>
      </c>
      <c r="W7" s="31"/>
      <c r="X7" s="31"/>
      <c r="Y7" s="31"/>
      <c r="Z7" s="31"/>
      <c r="AA7" s="31"/>
      <c r="AB7" s="31"/>
      <c r="AC7" s="31"/>
      <c r="AD7" s="31"/>
      <c r="AE7" s="31"/>
      <c r="AF7" s="31"/>
      <c r="AG7" s="31"/>
      <c r="AH7" s="31"/>
      <c r="AI7" s="31"/>
      <c r="AJ7" s="31"/>
      <c r="AK7" s="31"/>
      <c r="AL7" s="31"/>
      <c r="AM7" s="31"/>
      <c r="AN7" s="31"/>
      <c r="AO7" s="32"/>
    </row>
    <row r="8" spans="1:41">
      <c r="A8" s="30"/>
      <c r="B8" s="31"/>
      <c r="C8" s="31"/>
      <c r="D8" s="31"/>
      <c r="E8" s="31"/>
      <c r="F8" s="31"/>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2"/>
    </row>
    <row r="9" spans="1:41">
      <c r="A9" s="30"/>
      <c r="B9" s="31"/>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2"/>
    </row>
    <row r="10" spans="1:41">
      <c r="A10" s="33"/>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34"/>
    </row>
    <row r="15" spans="1:41">
      <c r="A15" s="22" t="s">
        <v>210</v>
      </c>
      <c r="B15" s="23" t="s">
        <v>211</v>
      </c>
      <c r="C15" s="23" t="s">
        <v>212</v>
      </c>
      <c r="D15" s="23" t="s">
        <v>213</v>
      </c>
      <c r="E15" s="23" t="s">
        <v>214</v>
      </c>
      <c r="F15" s="23" t="s">
        <v>215</v>
      </c>
      <c r="G15" s="23" t="s">
        <v>216</v>
      </c>
      <c r="H15" s="23" t="s">
        <v>217</v>
      </c>
      <c r="I15" s="23" t="s">
        <v>218</v>
      </c>
      <c r="J15" s="23" t="s">
        <v>219</v>
      </c>
      <c r="K15" s="23" t="s">
        <v>220</v>
      </c>
      <c r="L15" s="23" t="s">
        <v>33</v>
      </c>
      <c r="M15" s="23" t="s">
        <v>221</v>
      </c>
      <c r="N15" s="23" t="s">
        <v>222</v>
      </c>
      <c r="O15" s="23" t="s">
        <v>223</v>
      </c>
      <c r="P15" s="23" t="s">
        <v>224</v>
      </c>
      <c r="Q15" s="23" t="s">
        <v>225</v>
      </c>
      <c r="R15" s="23" t="s">
        <v>195</v>
      </c>
      <c r="S15" s="23" t="s">
        <v>196</v>
      </c>
      <c r="T15" s="23" t="s">
        <v>226</v>
      </c>
      <c r="U15" s="23" t="s">
        <v>227</v>
      </c>
      <c r="V15" s="23" t="s">
        <v>228</v>
      </c>
      <c r="W15" s="23" t="s">
        <v>229</v>
      </c>
      <c r="X15" s="23"/>
      <c r="Y15" s="23"/>
      <c r="Z15" s="23"/>
      <c r="AA15" s="23"/>
      <c r="AB15" s="23"/>
      <c r="AC15" s="23"/>
      <c r="AD15" s="23"/>
      <c r="AE15" s="23"/>
      <c r="AF15" s="23"/>
      <c r="AG15" s="23"/>
      <c r="AH15" s="23"/>
      <c r="AI15" s="23"/>
      <c r="AJ15" s="23"/>
      <c r="AK15" s="23"/>
      <c r="AL15" s="23"/>
      <c r="AM15" s="23"/>
      <c r="AN15" s="23"/>
      <c r="AO15" s="24"/>
    </row>
    <row r="16" spans="1:41">
      <c r="A16" s="67">
        <v>1</v>
      </c>
      <c r="B16" s="66" t="s">
        <v>230</v>
      </c>
      <c r="C16" s="31" t="str">
        <f>IF(入力!C8="","",入力!C8)</f>
        <v>松崎</v>
      </c>
      <c r="D16" s="31" t="str">
        <f>IF(入力!E8="","",入力!E8)</f>
        <v>智幸</v>
      </c>
      <c r="E16" s="31" t="str">
        <f>IF(入力!C7="","",入力!C7)</f>
        <v>マツザキ</v>
      </c>
      <c r="F16" s="31" t="str">
        <f>IF(入力!E7="","",入力!E7)</f>
        <v>トモユキ</v>
      </c>
      <c r="G16" s="31">
        <f>IF(入力!G7="","",入力!G7)</f>
        <v>513652779</v>
      </c>
      <c r="H16" s="31">
        <f>IF(入力!J7="","",入力!J7)</f>
        <v>304171</v>
      </c>
      <c r="I16" s="31" t="str">
        <f>IF(入力!M7="","",入力!M7)</f>
        <v/>
      </c>
      <c r="J16" s="31"/>
      <c r="K16" s="31"/>
      <c r="L16" s="31">
        <f>IF(入力!AT7="","",入力!AT7)</f>
        <v>46</v>
      </c>
      <c r="M16" s="31"/>
      <c r="N16" s="31"/>
      <c r="O16" s="31"/>
      <c r="P16" s="31"/>
      <c r="Q16" s="31"/>
      <c r="R16" s="31" t="str">
        <f>IF(入力!R7="","",入力!R7)</f>
        <v>276</v>
      </c>
      <c r="S16" s="31" t="str">
        <f>IF(入力!W7="","",入力!W7)</f>
        <v>0031</v>
      </c>
      <c r="T16" s="31" t="str">
        <f>IF(入力!P8="","",入力!P8)</f>
        <v>八千代市八千代台北9-13-13</v>
      </c>
      <c r="U16" s="31" t="str">
        <f>IF(入力!AL7="","",入力!AL7)</f>
        <v>090</v>
      </c>
      <c r="V16" s="31" t="str">
        <f>IF(入力!AK8="","",入力!AK8)</f>
        <v>4046</v>
      </c>
      <c r="W16" s="31" t="str">
        <f>IF(入力!AP8="","",入力!AP8)</f>
        <v>6526</v>
      </c>
      <c r="X16" s="31"/>
      <c r="Y16" s="31"/>
      <c r="Z16" s="31"/>
      <c r="AA16" s="31"/>
      <c r="AB16" s="31"/>
      <c r="AC16" s="31"/>
      <c r="AD16" s="31"/>
      <c r="AE16" s="31"/>
      <c r="AF16" s="31"/>
      <c r="AG16" s="31"/>
      <c r="AH16" s="31"/>
      <c r="AI16" s="31"/>
      <c r="AJ16" s="31"/>
      <c r="AK16" s="31"/>
      <c r="AL16" s="31"/>
      <c r="AM16" s="31"/>
      <c r="AN16" s="31"/>
      <c r="AO16" s="32"/>
    </row>
    <row r="17" spans="1:41">
      <c r="A17" s="67">
        <v>2</v>
      </c>
      <c r="B17" s="66" t="s">
        <v>231</v>
      </c>
      <c r="C17" s="31" t="str">
        <f>IF(入力!C10="","",入力!C10)</f>
        <v>豊田</v>
      </c>
      <c r="D17" s="31" t="str">
        <f>IF(入力!E10="","",入力!E10)</f>
        <v>啓子</v>
      </c>
      <c r="E17" s="31" t="str">
        <f>IF(入力!C9="","",入力!C9)</f>
        <v>トヨダ</v>
      </c>
      <c r="F17" s="31" t="str">
        <f>IF(入力!E9="","",入力!E9)</f>
        <v>ケイコ</v>
      </c>
      <c r="G17" s="31">
        <f>IF(入力!G9="","",入力!G9)</f>
        <v>507374679</v>
      </c>
      <c r="H17" s="31">
        <f>IF(入力!J9="","",入力!J9)</f>
        <v>18449</v>
      </c>
      <c r="I17" s="31">
        <f>IF(入力!M9="","",入力!M9)</f>
        <v>433454</v>
      </c>
      <c r="J17" s="31"/>
      <c r="K17" s="31"/>
      <c r="L17" s="31">
        <f>IF(入力!AT9="","",入力!AT9)</f>
        <v>58</v>
      </c>
      <c r="M17" s="31"/>
      <c r="N17" s="31"/>
      <c r="O17" s="31"/>
      <c r="P17" s="31"/>
      <c r="Q17" s="31"/>
      <c r="R17" s="31" t="str">
        <f>IF(入力!R9="","",入力!R9)</f>
        <v>276</v>
      </c>
      <c r="S17" s="31" t="str">
        <f>IF(入力!W9="","",入力!W9)</f>
        <v>0031</v>
      </c>
      <c r="T17" s="31" t="str">
        <f>IF(入力!P10="","",入力!P10)</f>
        <v>八千代市八千代台北12-15-5</v>
      </c>
      <c r="U17" s="31" t="str">
        <f>IF(入力!AL9="","",入力!AL9)</f>
        <v>090</v>
      </c>
      <c r="V17" s="31" t="str">
        <f>IF(入力!AK10="","",入力!AK10)</f>
        <v>7834</v>
      </c>
      <c r="W17" s="31" t="str">
        <f>IF(入力!AP10="","",入力!AP10)</f>
        <v>9998</v>
      </c>
      <c r="X17" s="31"/>
      <c r="Y17" s="31"/>
      <c r="Z17" s="31"/>
      <c r="AA17" s="31"/>
      <c r="AB17" s="31"/>
      <c r="AC17" s="31"/>
      <c r="AD17" s="31"/>
      <c r="AE17" s="31"/>
      <c r="AF17" s="31"/>
      <c r="AG17" s="31"/>
      <c r="AH17" s="31"/>
      <c r="AI17" s="31"/>
      <c r="AJ17" s="31"/>
      <c r="AK17" s="31"/>
      <c r="AL17" s="31"/>
      <c r="AM17" s="31"/>
      <c r="AN17" s="31"/>
      <c r="AO17" s="32"/>
    </row>
    <row r="18" spans="1:41">
      <c r="A18" s="67">
        <v>3</v>
      </c>
      <c r="B18" s="66" t="s">
        <v>232</v>
      </c>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2"/>
    </row>
    <row r="19" spans="1:41">
      <c r="A19" s="67">
        <v>4</v>
      </c>
      <c r="B19" s="66" t="s">
        <v>233</v>
      </c>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2"/>
    </row>
    <row r="20" spans="1:41">
      <c r="A20" s="67">
        <v>5</v>
      </c>
      <c r="B20" s="66" t="s">
        <v>157</v>
      </c>
      <c r="C20" s="31" t="str">
        <f>IF(入力!C12="","",入力!C12)</f>
        <v>中野</v>
      </c>
      <c r="D20" s="31" t="str">
        <f>IF(入力!E12="","",入力!E12)</f>
        <v>勝男</v>
      </c>
      <c r="E20" s="31" t="str">
        <f>IF(入力!C11="","",入力!C11)</f>
        <v>ナカノ</v>
      </c>
      <c r="F20" s="31" t="str">
        <f>IF(入力!E11="","",入力!E11)</f>
        <v>カツオ</v>
      </c>
      <c r="G20" s="31">
        <f>IF(入力!G11="","",入力!G11)</f>
        <v>518042158</v>
      </c>
      <c r="H20" s="31" t="str">
        <f>IF(入力!J11="","",入力!J11)</f>
        <v/>
      </c>
      <c r="I20" s="31" t="str">
        <f>IF(入力!M11="","",入力!M11)</f>
        <v/>
      </c>
      <c r="J20" s="31"/>
      <c r="K20" s="31"/>
      <c r="L20" s="31">
        <f>IF(入力!AT11="","",入力!AT11)</f>
        <v>46</v>
      </c>
      <c r="M20" s="31"/>
      <c r="N20" s="31"/>
      <c r="O20" s="31"/>
      <c r="P20" s="31"/>
      <c r="Q20" s="31"/>
      <c r="R20" s="31" t="str">
        <f>IF(入力!R11="","",入力!R11)</f>
        <v>276-0046</v>
      </c>
      <c r="S20" s="31" t="str">
        <f>IF(入力!W11="","",入力!W11)</f>
        <v/>
      </c>
      <c r="T20" s="31" t="str">
        <f>IF(入力!P12="","",入力!P12)</f>
        <v>八千代市大和田新田127-106</v>
      </c>
      <c r="U20" s="31" t="str">
        <f>IF(入力!AL11="","",入力!AL11)</f>
        <v>090</v>
      </c>
      <c r="V20" s="31" t="str">
        <f>IF(入力!AK12="","",入力!AK12)</f>
        <v>3217</v>
      </c>
      <c r="W20" s="31" t="str">
        <f>IF(入力!AP12="","",入力!AP12)</f>
        <v>2174</v>
      </c>
      <c r="X20" s="31"/>
      <c r="Y20" s="31"/>
      <c r="Z20" s="31"/>
      <c r="AA20" s="31"/>
      <c r="AB20" s="31"/>
      <c r="AC20" s="31"/>
      <c r="AD20" s="31"/>
      <c r="AE20" s="31"/>
      <c r="AF20" s="31"/>
      <c r="AG20" s="31"/>
      <c r="AH20" s="31"/>
      <c r="AI20" s="31"/>
      <c r="AJ20" s="31"/>
      <c r="AK20" s="31"/>
      <c r="AL20" s="31"/>
      <c r="AM20" s="31"/>
      <c r="AN20" s="31"/>
      <c r="AO20" s="32"/>
    </row>
    <row r="21" spans="1:41">
      <c r="A21" s="67">
        <v>6</v>
      </c>
      <c r="B21" s="66" t="s">
        <v>234</v>
      </c>
      <c r="C21" s="31"/>
      <c r="D21" s="31"/>
      <c r="E21" s="31"/>
      <c r="F21" s="31"/>
      <c r="G21" s="31" t="str">
        <f>IF(入力!G13="","",入力!G13)</f>
        <v/>
      </c>
      <c r="H21" s="31" t="str">
        <f>IF(入力!J13="","",入力!J13)</f>
        <v/>
      </c>
      <c r="I21" s="31" t="str">
        <f>IF(入力!M13="","",入力!M13)</f>
        <v/>
      </c>
      <c r="J21" s="31"/>
      <c r="K21" s="31"/>
      <c r="L21" s="31" t="str">
        <f>IF(入力!AT13="","",入力!AT13)</f>
        <v/>
      </c>
      <c r="M21" s="31"/>
      <c r="N21" s="31"/>
      <c r="O21" s="31"/>
      <c r="P21" s="31"/>
      <c r="Q21" s="31"/>
      <c r="R21" s="31" t="str">
        <f>IF(入力!R13="","",入力!R13)</f>
        <v/>
      </c>
      <c r="S21" s="31" t="str">
        <f>IF(入力!W13="","",入力!W13)</f>
        <v/>
      </c>
      <c r="T21" s="31" t="str">
        <f>IF(入力!P14="","",入力!P14)</f>
        <v/>
      </c>
      <c r="U21" s="31" t="str">
        <f>IF(入力!AL13="","",入力!AL13)</f>
        <v/>
      </c>
      <c r="V21" s="31" t="str">
        <f>IF(入力!AK14="","",入力!AK14)</f>
        <v/>
      </c>
      <c r="W21" s="31" t="str">
        <f>IF(入力!AP14="","",入力!AP14)</f>
        <v/>
      </c>
      <c r="X21" s="31"/>
      <c r="Y21" s="31"/>
      <c r="Z21" s="31"/>
      <c r="AA21" s="31"/>
      <c r="AB21" s="31"/>
      <c r="AC21" s="31"/>
      <c r="AD21" s="31"/>
      <c r="AE21" s="31"/>
      <c r="AF21" s="31"/>
      <c r="AG21" s="31"/>
      <c r="AH21" s="31"/>
      <c r="AI21" s="31"/>
      <c r="AJ21" s="31"/>
      <c r="AK21" s="31"/>
      <c r="AL21" s="31"/>
      <c r="AM21" s="31"/>
      <c r="AN21" s="31"/>
      <c r="AO21" s="32"/>
    </row>
    <row r="22" spans="1:41">
      <c r="A22" s="67">
        <v>7</v>
      </c>
      <c r="B22" s="66" t="s">
        <v>235</v>
      </c>
      <c r="C22" s="31" t="str">
        <f>IF(入力!C16="","",入力!C16)</f>
        <v>会田</v>
      </c>
      <c r="D22" s="31" t="str">
        <f>IF(入力!E16="","",入力!E16)</f>
        <v>智美</v>
      </c>
      <c r="E22" s="31" t="str">
        <f>IF(入力!C15="","",入力!C15)</f>
        <v>アイダ</v>
      </c>
      <c r="F22" s="31" t="str">
        <f>IF(入力!E15="","",入力!E15)</f>
        <v>サトミ</v>
      </c>
      <c r="G22" s="31"/>
      <c r="H22" s="31"/>
      <c r="I22" s="31"/>
      <c r="J22" s="31"/>
      <c r="K22" s="31"/>
      <c r="L22" s="31">
        <f>IF(入力!AT15="","",入力!AT15)</f>
        <v>55</v>
      </c>
      <c r="M22" s="31"/>
      <c r="N22" s="31">
        <f>IF(入力!C21="","",入力!C21)</f>
        <v>90</v>
      </c>
      <c r="O22" s="31">
        <f>IF(入力!E21="","",入力!E21)</f>
        <v>5527</v>
      </c>
      <c r="P22" s="31">
        <f>IF(入力!G21="","",入力!G21)</f>
        <v>3208</v>
      </c>
      <c r="Q22" s="31"/>
      <c r="R22" s="31" t="str">
        <f>IF(入力!R15="","",入力!R15)</f>
        <v>276</v>
      </c>
      <c r="S22" s="31" t="str">
        <f>IF(入力!W15="","",入力!W15)</f>
        <v>0031</v>
      </c>
      <c r="T22" s="31" t="str">
        <f>IF(入力!P16="","",入力!P16)</f>
        <v>八千代市八千代台北9-12-6</v>
      </c>
      <c r="U22" s="31" t="str">
        <f>IF(入力!AL15="","",入力!AL15)</f>
        <v>047</v>
      </c>
      <c r="V22" s="31" t="str">
        <f>IF(入力!AK16="","",入力!AK16)</f>
        <v>486</v>
      </c>
      <c r="W22" s="31" t="str">
        <f>IF(入力!AP16="","",入力!AP16)</f>
        <v>6775</v>
      </c>
      <c r="X22" s="31"/>
      <c r="Y22" s="31"/>
      <c r="Z22" s="31"/>
      <c r="AA22" s="31"/>
      <c r="AB22" s="31"/>
      <c r="AC22" s="31"/>
      <c r="AD22" s="31"/>
      <c r="AE22" s="31"/>
      <c r="AF22" s="31"/>
      <c r="AG22" s="31"/>
      <c r="AH22" s="31"/>
      <c r="AI22" s="31"/>
      <c r="AJ22" s="31"/>
      <c r="AK22" s="31"/>
      <c r="AL22" s="31"/>
      <c r="AM22" s="31"/>
      <c r="AN22" s="31"/>
      <c r="AO22" s="32"/>
    </row>
    <row r="23" spans="1:41">
      <c r="A23" s="67">
        <v>8</v>
      </c>
      <c r="B23" s="66" t="s">
        <v>236</v>
      </c>
      <c r="C23" s="31" t="str">
        <f>IF(入力!$C$14="","",入力!$C$14)</f>
        <v>豊田</v>
      </c>
      <c r="D23" s="31" t="str">
        <f>IF(入力!$E$14="","",入力!$E$14)</f>
        <v>啓子</v>
      </c>
      <c r="E23" s="31" t="str">
        <f>IF(入力!$C$13="","",入力!$C$13)</f>
        <v>トヨダ</v>
      </c>
      <c r="F23" s="31" t="str">
        <f>IF(入力!$E$13="","",入力!$E$13)</f>
        <v>ケイコ</v>
      </c>
      <c r="G23" s="31" t="str">
        <f>IF(入力!G15="","",入力!G15)</f>
        <v/>
      </c>
      <c r="H23" s="31" t="str">
        <f>IF(入力!J15="","",入力!J15)</f>
        <v/>
      </c>
      <c r="I23" s="31" t="str">
        <f>IF(入力!M15="","",入力!M15)</f>
        <v/>
      </c>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2"/>
    </row>
    <row r="24" spans="1:41">
      <c r="A24" s="67">
        <v>9</v>
      </c>
      <c r="B24" s="66" t="s">
        <v>109</v>
      </c>
      <c r="C24" s="66" t="str">
        <f>VLOOKUP($B$51,$A$53:$F$352,3)</f>
        <v>荒井</v>
      </c>
      <c r="D24" s="66" t="str">
        <f>VLOOKUP($B$51,$A$53:$F$352,4)</f>
        <v>湊</v>
      </c>
      <c r="E24" s="66" t="str">
        <f>VLOOKUP($B$51,$A$53:$F$352,5)</f>
        <v>アライ</v>
      </c>
      <c r="F24" s="66" t="str">
        <f>VLOOKUP($B$51,$A$53:$F$352,6)</f>
        <v>ミナト</v>
      </c>
      <c r="G24" s="31" t="str">
        <f>IF(入力!G8="","",入力!G8)</f>
        <v/>
      </c>
      <c r="H24" s="31" t="str">
        <f>IF(入力!J8="","",入力!J8)</f>
        <v/>
      </c>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2"/>
    </row>
    <row r="25" spans="1:41">
      <c r="A25" s="30"/>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2"/>
    </row>
    <row r="26" spans="1:41">
      <c r="A26" s="30"/>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2"/>
    </row>
    <row r="27" spans="1:41">
      <c r="A27" s="30"/>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2"/>
    </row>
    <row r="28" spans="1:41">
      <c r="A28" s="30"/>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2"/>
    </row>
    <row r="29" spans="1:41">
      <c r="A29" s="30"/>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2"/>
    </row>
    <row r="30" spans="1:41">
      <c r="A30" s="30"/>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2"/>
    </row>
    <row r="31" spans="1:41">
      <c r="A31" s="30"/>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2"/>
    </row>
    <row r="32" spans="1:41">
      <c r="A32" s="30"/>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2"/>
    </row>
    <row r="33" spans="1:41">
      <c r="A33" s="30"/>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2"/>
    </row>
    <row r="34" spans="1:41">
      <c r="A34" s="30"/>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2"/>
    </row>
    <row r="35" spans="1:41">
      <c r="A35" s="30"/>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2"/>
    </row>
    <row r="36" spans="1:41">
      <c r="A36" s="30"/>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2"/>
    </row>
    <row r="37" spans="1:41">
      <c r="A37" s="30"/>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2"/>
    </row>
    <row r="38" spans="1:41">
      <c r="A38" s="30"/>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2"/>
    </row>
    <row r="39" spans="1:41">
      <c r="A39" s="30"/>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2"/>
    </row>
    <row r="40" spans="1:41">
      <c r="A40" s="33"/>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34"/>
    </row>
    <row r="41" spans="1:41">
      <c r="A41" s="35"/>
      <c r="B41" s="36"/>
    </row>
    <row r="42" spans="1:41">
      <c r="A42" s="35"/>
      <c r="B42" s="36"/>
    </row>
    <row r="43" spans="1:41">
      <c r="A43" s="35"/>
      <c r="B43" s="36"/>
    </row>
    <row r="44" spans="1:41">
      <c r="A44" s="35"/>
      <c r="B44" s="36"/>
    </row>
    <row r="45" spans="1:41">
      <c r="A45" s="35"/>
      <c r="B45" s="36"/>
    </row>
    <row r="46" spans="1:41">
      <c r="A46" s="35"/>
      <c r="B46" s="36"/>
    </row>
    <row r="47" spans="1:41">
      <c r="A47" s="35"/>
      <c r="B47" s="36"/>
    </row>
    <row r="48" spans="1:41">
      <c r="A48" s="35"/>
      <c r="B48" s="36"/>
    </row>
    <row r="49" spans="1:41">
      <c r="A49" s="35"/>
      <c r="B49" s="36"/>
    </row>
    <row r="50" spans="1:41">
      <c r="A50" s="35"/>
      <c r="B50" s="36"/>
    </row>
    <row r="51" spans="1:41">
      <c r="A51" s="65" t="s">
        <v>237</v>
      </c>
      <c r="B51" s="37">
        <f>IF(入力!Y33="","",入力!Y33)</f>
        <v>1</v>
      </c>
    </row>
    <row r="52" spans="1:41">
      <c r="A52" s="38" t="s">
        <v>238</v>
      </c>
      <c r="B52" s="39" t="s">
        <v>167</v>
      </c>
      <c r="C52" s="23" t="s">
        <v>239</v>
      </c>
      <c r="D52" s="23" t="s">
        <v>240</v>
      </c>
      <c r="E52" s="23" t="s">
        <v>241</v>
      </c>
      <c r="F52" s="23" t="s">
        <v>242</v>
      </c>
      <c r="G52" s="23" t="s">
        <v>216</v>
      </c>
      <c r="H52" s="23" t="s">
        <v>243</v>
      </c>
      <c r="I52" s="23" t="s">
        <v>169</v>
      </c>
      <c r="J52" s="23" t="s">
        <v>244</v>
      </c>
      <c r="K52" s="23" t="s">
        <v>245</v>
      </c>
      <c r="L52" s="23" t="s">
        <v>246</v>
      </c>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4"/>
    </row>
    <row r="53" spans="1:41">
      <c r="A53" s="30">
        <v>1</v>
      </c>
      <c r="B53" s="31">
        <f>IF(入力!B25="","",入力!B25)</f>
        <v>1</v>
      </c>
      <c r="C53" s="31" t="str">
        <f>IF(入力!C26="","",入力!C26)</f>
        <v>荒井</v>
      </c>
      <c r="D53" s="31" t="str">
        <f>IF(入力!E26="","",入力!E26)</f>
        <v>湊</v>
      </c>
      <c r="E53" s="31" t="str">
        <f>IF(入力!C25="","",入力!C25)</f>
        <v>アライ</v>
      </c>
      <c r="F53" s="31" t="str">
        <f>IF(入力!E25="","",入力!E25)</f>
        <v>ミナト</v>
      </c>
      <c r="G53" s="31">
        <f>IF(入力!M25="","",入力!M25)</f>
        <v>516044346</v>
      </c>
      <c r="H53" s="31" t="str">
        <f>IF(入力!I25="","",入力!I25)</f>
        <v>萱田小学校</v>
      </c>
      <c r="I53" s="31">
        <f>IF(入力!G25="","",入力!G25)</f>
        <v>6</v>
      </c>
      <c r="J53" s="31">
        <f>IF(入力!P25="","",入力!P25)</f>
        <v>158</v>
      </c>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2"/>
    </row>
    <row r="54" spans="1:41">
      <c r="A54" s="30">
        <f t="shared" ref="A54:A117" si="0">A53+1</f>
        <v>2</v>
      </c>
      <c r="B54" s="31">
        <f>IF(入力!B27="","",入力!B27)</f>
        <v>2</v>
      </c>
      <c r="C54" s="31" t="str">
        <f>IF(入力!C28="","",入力!C28)</f>
        <v>髙岡</v>
      </c>
      <c r="D54" s="31" t="str">
        <f>IF(入力!E28="","",入力!E28)</f>
        <v>蒼空</v>
      </c>
      <c r="E54" s="31" t="str">
        <f>IF(入力!C27="","",入力!C27)</f>
        <v>タカオカ</v>
      </c>
      <c r="F54" s="31" t="str">
        <f>IF(入力!E27="","",入力!E27)</f>
        <v>ソラ</v>
      </c>
      <c r="G54" s="31">
        <f>IF(入力!M27="","",入力!M27)</f>
        <v>519894886</v>
      </c>
      <c r="H54" s="31" t="str">
        <f>IF(入力!I27="","",入力!I27)</f>
        <v>鷺沼小学校</v>
      </c>
      <c r="I54" s="31">
        <f>IF(入力!G27="","",入力!G27)</f>
        <v>6</v>
      </c>
      <c r="J54" s="31">
        <f>IF(入力!P27="","",入力!P27)</f>
        <v>156</v>
      </c>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2"/>
    </row>
    <row r="55" spans="1:41">
      <c r="A55" s="30">
        <f t="shared" si="0"/>
        <v>3</v>
      </c>
      <c r="B55" s="31">
        <f>IF(入力!B29="","",入力!B29)</f>
        <v>3</v>
      </c>
      <c r="C55" s="31" t="str">
        <f>IF(入力!C30="","",入力!C30)</f>
        <v>岡田</v>
      </c>
      <c r="D55" s="31" t="str">
        <f>IF(入力!E30="","",入力!E30)</f>
        <v>佑樹</v>
      </c>
      <c r="E55" s="31" t="str">
        <f>IF(入力!C29="","",入力!C29)</f>
        <v>オカダ</v>
      </c>
      <c r="F55" s="31" t="str">
        <f>IF(入力!E29="","",入力!E29)</f>
        <v>ユウキ</v>
      </c>
      <c r="G55" s="31">
        <f>IF(入力!M29="","",入力!M29)</f>
        <v>518722593</v>
      </c>
      <c r="H55" s="31" t="str">
        <f>IF(入力!I29="","",入力!I29)</f>
        <v>南高津小学校</v>
      </c>
      <c r="I55" s="31">
        <f>IF(入力!G29="","",入力!G29)</f>
        <v>6</v>
      </c>
      <c r="J55" s="31">
        <f>IF(入力!P29="","",入力!P29)</f>
        <v>148</v>
      </c>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2"/>
    </row>
    <row r="56" spans="1:41">
      <c r="A56" s="30">
        <f t="shared" si="0"/>
        <v>4</v>
      </c>
      <c r="B56" s="31">
        <f>IF(入力!B31="","",入力!B31)</f>
        <v>4</v>
      </c>
      <c r="C56" s="31" t="str">
        <f>IF(入力!C32="","",入力!C32)</f>
        <v>菅野</v>
      </c>
      <c r="D56" s="31" t="str">
        <f>IF(入力!E32="","",入力!E32)</f>
        <v>陽斗</v>
      </c>
      <c r="E56" s="31" t="str">
        <f>IF(入力!C31="","",入力!C31)</f>
        <v>カンノ</v>
      </c>
      <c r="F56" s="31" t="str">
        <f>IF(入力!E31="","",入力!E31)</f>
        <v>ハルト</v>
      </c>
      <c r="G56" s="31">
        <f>IF(入力!M31="","",入力!M31)</f>
        <v>519894930</v>
      </c>
      <c r="H56" s="31" t="str">
        <f>IF(入力!I31="","",入力!I31)</f>
        <v>高津小学校</v>
      </c>
      <c r="I56" s="31">
        <f>IF(入力!G31="","",入力!G31)</f>
        <v>6</v>
      </c>
      <c r="J56" s="31">
        <f>IF(入力!P31="","",入力!P31)</f>
        <v>150</v>
      </c>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2"/>
    </row>
    <row r="57" spans="1:41">
      <c r="A57" s="30">
        <f t="shared" si="0"/>
        <v>5</v>
      </c>
      <c r="B57" s="31">
        <f>IF(入力!B33="","",入力!B33)</f>
        <v>5</v>
      </c>
      <c r="C57" s="31" t="str">
        <f>IF(入力!C34="","",入力!C34)</f>
        <v>江角</v>
      </c>
      <c r="D57" s="31" t="str">
        <f>IF(入力!E34="","",入力!E34)</f>
        <v>颯真</v>
      </c>
      <c r="E57" s="31" t="str">
        <f>IF(入力!C33="","",入力!C33)</f>
        <v>エスミ</v>
      </c>
      <c r="F57" s="31" t="str">
        <f>IF(入力!E33="","",入力!E33)</f>
        <v>ソウマ</v>
      </c>
      <c r="G57" s="31">
        <f>IF(入力!M33="","",入力!M33)</f>
        <v>520905465</v>
      </c>
      <c r="H57" s="31" t="str">
        <f>IF(入力!I33="","",入力!I33)</f>
        <v>大久保小学校</v>
      </c>
      <c r="I57" s="31">
        <f>IF(入力!G33="","",入力!G33)</f>
        <v>6</v>
      </c>
      <c r="J57" s="31">
        <f>IF(入力!P33="","",入力!P33)</f>
        <v>152</v>
      </c>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2"/>
    </row>
    <row r="58" spans="1:41">
      <c r="A58" s="30">
        <f t="shared" si="0"/>
        <v>6</v>
      </c>
      <c r="B58" s="31">
        <f>IF(入力!B35="","",入力!B35)</f>
        <v>6</v>
      </c>
      <c r="C58" s="31" t="str">
        <f>IF(入力!C36="","",入力!C36)</f>
        <v>伊藤</v>
      </c>
      <c r="D58" s="31" t="str">
        <f>IF(入力!E36="","",入力!E36)</f>
        <v>瑠威</v>
      </c>
      <c r="E58" s="31" t="str">
        <f>IF(入力!C35="","",入力!C35)</f>
        <v>イトウ</v>
      </c>
      <c r="F58" s="31" t="str">
        <f>IF(入力!E35="","",入力!E35)</f>
        <v>ルイ</v>
      </c>
      <c r="G58" s="31">
        <f>IF(入力!M35="","",入力!M35)</f>
        <v>519878923</v>
      </c>
      <c r="H58" s="31" t="str">
        <f>IF(入力!I35="","",入力!I35)</f>
        <v>大久保小学校</v>
      </c>
      <c r="I58" s="31">
        <f>IF(入力!G35="","",入力!G35)</f>
        <v>6</v>
      </c>
      <c r="J58" s="31">
        <f>IF(入力!P35="","",入力!P35)</f>
        <v>150</v>
      </c>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2"/>
    </row>
    <row r="59" spans="1:41">
      <c r="A59" s="30">
        <f t="shared" si="0"/>
        <v>7</v>
      </c>
      <c r="B59" s="31">
        <f>IF(入力!B37="","",入力!B37)</f>
        <v>7</v>
      </c>
      <c r="C59" s="31" t="str">
        <f>IF(入力!C38="","",入力!C38)</f>
        <v>國光</v>
      </c>
      <c r="D59" s="31" t="str">
        <f>IF(入力!E38="","",入力!E38)</f>
        <v>春希</v>
      </c>
      <c r="E59" s="31" t="str">
        <f>IF(入力!C37="","",入力!C37)</f>
        <v>クニミツ</v>
      </c>
      <c r="F59" s="31" t="str">
        <f>IF(入力!E37="","",入力!E37)</f>
        <v>ハルキ</v>
      </c>
      <c r="G59" s="31">
        <f>IF(入力!M37="","",入力!M37)</f>
        <v>520905472</v>
      </c>
      <c r="H59" s="31" t="str">
        <f>IF(入力!I37="","",入力!I37)</f>
        <v>高津小学校</v>
      </c>
      <c r="I59" s="31">
        <f>IF(入力!G37="","",入力!G37)</f>
        <v>4</v>
      </c>
      <c r="J59" s="31">
        <f>IF(入力!P37="","",入力!P37)</f>
        <v>145</v>
      </c>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2"/>
    </row>
    <row r="60" spans="1:41">
      <c r="A60" s="30">
        <f t="shared" si="0"/>
        <v>8</v>
      </c>
      <c r="B60" s="31">
        <f>IF(入力!B39="","",入力!B39)</f>
        <v>8</v>
      </c>
      <c r="C60" s="31" t="str">
        <f>IF(入力!C40="","",入力!C40)</f>
        <v>柳</v>
      </c>
      <c r="D60" s="31" t="str">
        <f>IF(入力!E40="","",入力!E40)</f>
        <v>智也</v>
      </c>
      <c r="E60" s="31" t="str">
        <f>IF(入力!C39="","",入力!C39)</f>
        <v>ヤナギ</v>
      </c>
      <c r="F60" s="31" t="str">
        <f>IF(入力!E39="","",入力!E39)</f>
        <v>トモヤ</v>
      </c>
      <c r="G60" s="31">
        <f>IF(入力!M39="","",入力!M39)</f>
        <v>518927608</v>
      </c>
      <c r="H60" s="31" t="str">
        <f>IF(入力!I39="","",入力!I39)</f>
        <v>高津小学校</v>
      </c>
      <c r="I60" s="31">
        <f>IF(入力!G39="","",入力!G39)</f>
        <v>4</v>
      </c>
      <c r="J60" s="31">
        <f>IF(入力!P39="","",入力!P39)</f>
        <v>145</v>
      </c>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2"/>
    </row>
    <row r="61" spans="1:41">
      <c r="A61" s="30">
        <f t="shared" si="0"/>
        <v>9</v>
      </c>
      <c r="B61" s="31" t="str">
        <f>IF(入力!B41="","",入力!B41)</f>
        <v/>
      </c>
      <c r="C61" s="31" t="str">
        <f>IF(入力!C42="","",入力!C42)</f>
        <v/>
      </c>
      <c r="D61" s="31" t="str">
        <f>IF(入力!E42="","",入力!E42)</f>
        <v/>
      </c>
      <c r="E61" s="31" t="str">
        <f>IF(入力!C41="","",入力!C41)</f>
        <v/>
      </c>
      <c r="F61" s="31" t="str">
        <f>IF(入力!E41="","",入力!E41)</f>
        <v/>
      </c>
      <c r="G61" s="31" t="str">
        <f>IF(入力!M41="","",入力!M41)</f>
        <v/>
      </c>
      <c r="H61" s="31" t="str">
        <f>IF(入力!I41="","",入力!I41)</f>
        <v/>
      </c>
      <c r="I61" s="31" t="str">
        <f>IF(入力!G41="","",入力!G41)</f>
        <v/>
      </c>
      <c r="J61" s="31" t="str">
        <f>IF(入力!P41="","",入力!P41)</f>
        <v/>
      </c>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2"/>
    </row>
    <row r="62" spans="1:41">
      <c r="A62" s="30">
        <f t="shared" si="0"/>
        <v>10</v>
      </c>
      <c r="B62" s="31" t="str">
        <f>IF(入力!B43="","",入力!B43)</f>
        <v/>
      </c>
      <c r="C62" s="31" t="str">
        <f>IF(入力!C44="","",入力!C44)</f>
        <v/>
      </c>
      <c r="D62" s="31" t="str">
        <f>IF(入力!E44="","",入力!E44)</f>
        <v/>
      </c>
      <c r="E62" s="31" t="str">
        <f>IF(入力!C43="","",入力!C43)</f>
        <v/>
      </c>
      <c r="F62" s="31" t="str">
        <f>IF(入力!E43="","",入力!E43)</f>
        <v/>
      </c>
      <c r="G62" s="31" t="str">
        <f>IF(入力!M43="","",入力!M43)</f>
        <v/>
      </c>
      <c r="H62" s="31" t="str">
        <f>IF(入力!I43="","",入力!I43)</f>
        <v/>
      </c>
      <c r="I62" s="31" t="str">
        <f>IF(入力!G43="","",入力!G43)</f>
        <v/>
      </c>
      <c r="J62" s="31" t="str">
        <f>IF(入力!P43="","",入力!P43)</f>
        <v/>
      </c>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2"/>
    </row>
    <row r="63" spans="1:41">
      <c r="A63" s="30">
        <f t="shared" si="0"/>
        <v>11</v>
      </c>
      <c r="B63" s="31" t="str">
        <f>IF(入力!B45="","",入力!B45)</f>
        <v/>
      </c>
      <c r="C63" s="31" t="str">
        <f>IF(入力!C46="","",入力!C46)</f>
        <v/>
      </c>
      <c r="D63" s="31" t="str">
        <f>IF(入力!E46="","",入力!E46)</f>
        <v/>
      </c>
      <c r="E63" s="31" t="str">
        <f>IF(入力!C45="","",入力!C45)</f>
        <v/>
      </c>
      <c r="F63" s="31" t="str">
        <f>IF(入力!E45="","",入力!E45)</f>
        <v/>
      </c>
      <c r="G63" s="31" t="str">
        <f>IF(入力!M45="","",入力!M45)</f>
        <v/>
      </c>
      <c r="H63" s="31" t="str">
        <f>IF(入力!I45="","",入力!I45)</f>
        <v/>
      </c>
      <c r="I63" s="31" t="str">
        <f>IF(入力!G45="","",入力!G45)</f>
        <v/>
      </c>
      <c r="J63" s="31" t="str">
        <f>IF(入力!P45="","",入力!P45)</f>
        <v/>
      </c>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2"/>
    </row>
    <row r="64" spans="1:41">
      <c r="A64" s="30">
        <f t="shared" si="0"/>
        <v>12</v>
      </c>
      <c r="B64" s="31" t="str">
        <f>IF(入力!B47="","",入力!B47)</f>
        <v/>
      </c>
      <c r="C64" s="31" t="str">
        <f>IF(入力!C48="","",入力!C48)</f>
        <v/>
      </c>
      <c r="D64" s="31" t="str">
        <f>IF(入力!E48="","",入力!E48)</f>
        <v/>
      </c>
      <c r="E64" s="31" t="str">
        <f>IF(入力!C47="","",入力!C47)</f>
        <v/>
      </c>
      <c r="F64" s="31" t="str">
        <f>IF(入力!E47="","",入力!E47)</f>
        <v/>
      </c>
      <c r="G64" s="31" t="str">
        <f>IF(入力!M47="","",入力!M47)</f>
        <v/>
      </c>
      <c r="H64" s="31" t="str">
        <f>IF(入力!I47="","",入力!I47)</f>
        <v/>
      </c>
      <c r="I64" s="31" t="str">
        <f>IF(入力!G47="","",入力!G47)</f>
        <v/>
      </c>
      <c r="J64" s="31" t="str">
        <f>IF(入力!P47="","",入力!P47)</f>
        <v/>
      </c>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2"/>
    </row>
    <row r="65" spans="1:41">
      <c r="A65" s="30">
        <f t="shared" si="0"/>
        <v>13</v>
      </c>
      <c r="B65" s="31" t="str">
        <f>IF(入力!B49="","",入力!B49)</f>
        <v/>
      </c>
      <c r="C65" s="31" t="str">
        <f>IF(入力!C50="","",入力!C50)</f>
        <v/>
      </c>
      <c r="D65" s="31" t="str">
        <f>IF(入力!E50="","",入力!E50)</f>
        <v/>
      </c>
      <c r="E65" s="31" t="str">
        <f>IF(入力!C49="","",入力!C49)</f>
        <v/>
      </c>
      <c r="F65" s="31" t="str">
        <f>IF(入力!E49="","",入力!E49)</f>
        <v/>
      </c>
      <c r="G65" s="31" t="str">
        <f>IF(入力!M49="","",入力!M49)</f>
        <v/>
      </c>
      <c r="H65" s="31" t="str">
        <f>IF(入力!I49="","",入力!I49)</f>
        <v/>
      </c>
      <c r="I65" s="31" t="str">
        <f>IF(入力!G49="","",入力!G49)</f>
        <v/>
      </c>
      <c r="J65" s="31" t="str">
        <f>IF(入力!P49="","",入力!P49)</f>
        <v/>
      </c>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2"/>
    </row>
    <row r="66" spans="1:41">
      <c r="A66" s="30">
        <f t="shared" si="0"/>
        <v>14</v>
      </c>
      <c r="B66" s="31" t="str">
        <f>IF(入力!B51="","",入力!B51)</f>
        <v/>
      </c>
      <c r="C66" s="31" t="str">
        <f>IF(入力!C52="","",入力!C52)</f>
        <v/>
      </c>
      <c r="D66" s="31" t="str">
        <f>IF(入力!E52="","",入力!E52)</f>
        <v/>
      </c>
      <c r="E66" s="31" t="str">
        <f>IF(入力!C51="","",入力!C51)</f>
        <v/>
      </c>
      <c r="F66" s="31" t="str">
        <f>IF(入力!E51="","",入力!E51)</f>
        <v/>
      </c>
      <c r="G66" s="31" t="str">
        <f>IF(入力!M51="","",入力!M51)</f>
        <v/>
      </c>
      <c r="H66" s="31" t="str">
        <f>IF(入力!I51="","",入力!I51)</f>
        <v/>
      </c>
      <c r="I66" s="31" t="str">
        <f>IF(入力!G51="","",入力!G51)</f>
        <v/>
      </c>
      <c r="J66" s="31" t="str">
        <f>IF(入力!P51="","",入力!P51)</f>
        <v/>
      </c>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2"/>
    </row>
    <row r="67" spans="1:41">
      <c r="A67" s="30">
        <f t="shared" si="0"/>
        <v>15</v>
      </c>
      <c r="B67" s="31" t="str">
        <f>IF(入力!B52="","",入力!B52)</f>
        <v/>
      </c>
      <c r="C67" s="31"/>
      <c r="D67" s="31"/>
      <c r="E67" s="31"/>
      <c r="F67" s="31"/>
      <c r="G67" s="31"/>
      <c r="H67" s="31" t="str">
        <f>IF(入力!I52="","",入力!I52)</f>
        <v/>
      </c>
      <c r="I67" s="31" t="str">
        <f>IF(入力!G50="","",入力!G50)</f>
        <v/>
      </c>
      <c r="J67" s="31" t="str">
        <f>IF(入力!P50="","",入力!P50)</f>
        <v/>
      </c>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2"/>
    </row>
    <row r="68" spans="1:41">
      <c r="A68" s="30">
        <f t="shared" si="0"/>
        <v>16</v>
      </c>
      <c r="B68" s="31" t="str">
        <f>IF(入力!B26="","",入力!B26)</f>
        <v/>
      </c>
      <c r="C68" s="31"/>
      <c r="D68" s="31"/>
      <c r="E68" s="31"/>
      <c r="F68" s="31"/>
      <c r="G68" s="31"/>
      <c r="H68" s="31" t="str">
        <f>IF(入力!I26="","",入力!I26)</f>
        <v/>
      </c>
      <c r="I68" s="31" t="str">
        <f>IF(入力!G52="","",入力!G52)</f>
        <v/>
      </c>
      <c r="J68" s="31" t="str">
        <f>IF(入力!P52="","",入力!P52)</f>
        <v/>
      </c>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2"/>
    </row>
    <row r="69" spans="1:41">
      <c r="A69" s="30">
        <f t="shared" si="0"/>
        <v>17</v>
      </c>
      <c r="B69" s="31" t="str">
        <f>IF(入力!B28="","",入力!B28)</f>
        <v/>
      </c>
      <c r="C69" s="31"/>
      <c r="D69" s="31"/>
      <c r="E69" s="31"/>
      <c r="F69" s="31"/>
      <c r="G69" s="31"/>
      <c r="H69" s="31" t="str">
        <f>IF(入力!I28="","",入力!I28)</f>
        <v/>
      </c>
      <c r="I69" s="31" t="str">
        <f>IF(入力!G26="","",入力!G26)</f>
        <v/>
      </c>
      <c r="J69" s="31" t="str">
        <f>IF(入力!P26="","",入力!P26)</f>
        <v/>
      </c>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2"/>
    </row>
    <row r="70" spans="1:41">
      <c r="A70" s="30">
        <f t="shared" si="0"/>
        <v>18</v>
      </c>
      <c r="B70" s="31" t="str">
        <f>IF(入力!B30="","",入力!B30)</f>
        <v/>
      </c>
      <c r="C70" s="31"/>
      <c r="D70" s="31"/>
      <c r="E70" s="31"/>
      <c r="F70" s="31"/>
      <c r="G70" s="31"/>
      <c r="H70" s="31" t="str">
        <f>IF(入力!I30="","",入力!I30)</f>
        <v/>
      </c>
      <c r="I70" s="31" t="str">
        <f>IF(入力!G28="","",入力!G28)</f>
        <v/>
      </c>
      <c r="J70" s="31" t="str">
        <f>IF(入力!P28="","",入力!P28)</f>
        <v/>
      </c>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2"/>
    </row>
    <row r="71" spans="1:41">
      <c r="A71" s="30">
        <f t="shared" si="0"/>
        <v>19</v>
      </c>
      <c r="B71" s="31" t="str">
        <f>IF(入力!B32="","",入力!B32)</f>
        <v/>
      </c>
      <c r="C71" s="31"/>
      <c r="D71" s="31"/>
      <c r="E71" s="31"/>
      <c r="F71" s="31"/>
      <c r="G71" s="31"/>
      <c r="H71" s="31" t="str">
        <f>IF(入力!I32="","",入力!I32)</f>
        <v/>
      </c>
      <c r="I71" s="31" t="str">
        <f>IF(入力!G30="","",入力!G30)</f>
        <v/>
      </c>
      <c r="J71" s="31" t="str">
        <f>IF(入力!P30="","",入力!P30)</f>
        <v/>
      </c>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2"/>
    </row>
    <row r="72" spans="1:41">
      <c r="A72" s="30">
        <f t="shared" si="0"/>
        <v>20</v>
      </c>
      <c r="B72" s="31" t="str">
        <f>IF(入力!B34="","",入力!B34)</f>
        <v/>
      </c>
      <c r="C72" s="31"/>
      <c r="D72" s="31"/>
      <c r="E72" s="31"/>
      <c r="F72" s="31"/>
      <c r="G72" s="31"/>
      <c r="H72" s="31" t="str">
        <f>IF(入力!I34="","",入力!I34)</f>
        <v/>
      </c>
      <c r="I72" s="31" t="str">
        <f>IF(入力!G32="","",入力!G32)</f>
        <v/>
      </c>
      <c r="J72" s="31" t="str">
        <f>IF(入力!P32="","",入力!P32)</f>
        <v/>
      </c>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2"/>
    </row>
    <row r="73" spans="1:41">
      <c r="A73" s="30">
        <f t="shared" si="0"/>
        <v>21</v>
      </c>
      <c r="B73" s="31" t="str">
        <f>IF(入力!B36="","",入力!B36)</f>
        <v/>
      </c>
      <c r="C73" s="31"/>
      <c r="D73" s="31"/>
      <c r="E73" s="31"/>
      <c r="F73" s="31"/>
      <c r="G73" s="31"/>
      <c r="H73" s="31" t="str">
        <f>IF(入力!I36="","",入力!I36)</f>
        <v/>
      </c>
      <c r="I73" s="31" t="str">
        <f>IF(入力!G34="","",入力!G34)</f>
        <v/>
      </c>
      <c r="J73" s="31" t="str">
        <f>IF(入力!P34="","",入力!P34)</f>
        <v/>
      </c>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2"/>
    </row>
    <row r="74" spans="1:41">
      <c r="A74" s="30">
        <f t="shared" si="0"/>
        <v>22</v>
      </c>
      <c r="B74" s="31" t="str">
        <f>IF(入力!B38="","",入力!B38)</f>
        <v/>
      </c>
      <c r="C74" s="31"/>
      <c r="D74" s="31"/>
      <c r="E74" s="31"/>
      <c r="F74" s="31"/>
      <c r="G74" s="31"/>
      <c r="H74" s="31" t="str">
        <f>IF(入力!I38="","",入力!I38)</f>
        <v/>
      </c>
      <c r="I74" s="31" t="str">
        <f>IF(入力!G36="","",入力!G36)</f>
        <v/>
      </c>
      <c r="J74" s="31" t="str">
        <f>IF(入力!P36="","",入力!P36)</f>
        <v/>
      </c>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2"/>
    </row>
    <row r="75" spans="1:41">
      <c r="A75" s="30">
        <f t="shared" si="0"/>
        <v>23</v>
      </c>
      <c r="B75" s="31" t="str">
        <f>IF(入力!B40="","",入力!B40)</f>
        <v/>
      </c>
      <c r="C75" s="31"/>
      <c r="D75" s="31"/>
      <c r="E75" s="31"/>
      <c r="F75" s="31"/>
      <c r="G75" s="31"/>
      <c r="H75" s="31" t="str">
        <f>IF(入力!I40="","",入力!I40)</f>
        <v/>
      </c>
      <c r="I75" s="31" t="str">
        <f>IF(入力!G38="","",入力!G38)</f>
        <v/>
      </c>
      <c r="J75" s="31" t="str">
        <f>IF(入力!P38="","",入力!P38)</f>
        <v/>
      </c>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2"/>
    </row>
    <row r="76" spans="1:41">
      <c r="A76" s="30">
        <f t="shared" si="0"/>
        <v>24</v>
      </c>
      <c r="B76" s="31" t="str">
        <f>IF(入力!B42="","",入力!B42)</f>
        <v/>
      </c>
      <c r="C76" s="31"/>
      <c r="D76" s="31"/>
      <c r="E76" s="31"/>
      <c r="F76" s="31"/>
      <c r="G76" s="31"/>
      <c r="H76" s="31" t="str">
        <f>IF(入力!I42="","",入力!I42)</f>
        <v/>
      </c>
      <c r="I76" s="31" t="str">
        <f>IF(入力!G40="","",入力!G40)</f>
        <v/>
      </c>
      <c r="J76" s="31" t="str">
        <f>IF(入力!P40="","",入力!P40)</f>
        <v/>
      </c>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2"/>
    </row>
    <row r="77" spans="1:41">
      <c r="A77" s="30">
        <f t="shared" si="0"/>
        <v>25</v>
      </c>
      <c r="B77" s="31" t="str">
        <f>IF(入力!B44="","",入力!B44)</f>
        <v/>
      </c>
      <c r="C77" s="31"/>
      <c r="D77" s="31"/>
      <c r="E77" s="31"/>
      <c r="F77" s="31"/>
      <c r="G77" s="31"/>
      <c r="H77" s="31" t="str">
        <f>IF(入力!I44="","",入力!I44)</f>
        <v/>
      </c>
      <c r="I77" s="31" t="str">
        <f>IF(入力!G42="","",入力!G42)</f>
        <v/>
      </c>
      <c r="J77" s="31" t="str">
        <f>IF(入力!P42="","",入力!P42)</f>
        <v/>
      </c>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2"/>
    </row>
    <row r="78" spans="1:41">
      <c r="A78" s="30">
        <f t="shared" si="0"/>
        <v>26</v>
      </c>
      <c r="B78" s="31" t="str">
        <f>IF(入力!B46="","",入力!B46)</f>
        <v/>
      </c>
      <c r="C78" s="31"/>
      <c r="D78" s="31"/>
      <c r="E78" s="31"/>
      <c r="F78" s="31"/>
      <c r="G78" s="31"/>
      <c r="H78" s="31" t="str">
        <f>IF(入力!I46="","",入力!I46)</f>
        <v/>
      </c>
      <c r="I78" s="31" t="str">
        <f>IF(入力!G44="","",入力!G44)</f>
        <v/>
      </c>
      <c r="J78" s="31" t="str">
        <f>IF(入力!P44="","",入力!P44)</f>
        <v/>
      </c>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c r="AM78" s="31"/>
      <c r="AN78" s="31"/>
      <c r="AO78" s="32"/>
    </row>
    <row r="79" spans="1:41">
      <c r="A79" s="30">
        <f t="shared" si="0"/>
        <v>27</v>
      </c>
      <c r="B79" s="31" t="str">
        <f>IF(入力!B48="","",入力!B48)</f>
        <v/>
      </c>
      <c r="C79" s="31"/>
      <c r="D79" s="31"/>
      <c r="E79" s="31"/>
      <c r="F79" s="31"/>
      <c r="G79" s="31"/>
      <c r="H79" s="31" t="str">
        <f>IF(入力!I48="","",入力!I48)</f>
        <v/>
      </c>
      <c r="I79" s="31" t="str">
        <f>IF(入力!G46="","",入力!G46)</f>
        <v/>
      </c>
      <c r="J79" s="31" t="str">
        <f>IF(入力!P46="","",入力!P46)</f>
        <v/>
      </c>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2"/>
    </row>
    <row r="80" spans="1:41">
      <c r="A80" s="30">
        <f t="shared" si="0"/>
        <v>28</v>
      </c>
      <c r="B80" s="31" t="str">
        <f>IF(入力!B50="","",入力!B50)</f>
        <v/>
      </c>
      <c r="C80" s="31"/>
      <c r="D80" s="31"/>
      <c r="E80" s="31"/>
      <c r="F80" s="31"/>
      <c r="G80" s="31"/>
      <c r="H80" s="31" t="str">
        <f>IF(入力!I50="","",入力!I50)</f>
        <v/>
      </c>
      <c r="I80" s="31" t="str">
        <f>IF(入力!G48="","",入力!G48)</f>
        <v/>
      </c>
      <c r="J80" s="31" t="str">
        <f>IF(入力!P48="","",入力!P48)</f>
        <v/>
      </c>
      <c r="K80" s="31"/>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2"/>
    </row>
    <row r="81" spans="1:41">
      <c r="A81" s="30">
        <f t="shared" si="0"/>
        <v>29</v>
      </c>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2"/>
    </row>
    <row r="82" spans="1:41">
      <c r="A82" s="30">
        <f t="shared" si="0"/>
        <v>30</v>
      </c>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2"/>
    </row>
    <row r="83" spans="1:41">
      <c r="A83" s="30">
        <f t="shared" si="0"/>
        <v>31</v>
      </c>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2"/>
    </row>
    <row r="84" spans="1:41">
      <c r="A84" s="30">
        <f t="shared" si="0"/>
        <v>32</v>
      </c>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2"/>
    </row>
    <row r="85" spans="1:41">
      <c r="A85" s="30">
        <f t="shared" si="0"/>
        <v>33</v>
      </c>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2"/>
    </row>
    <row r="86" spans="1:41">
      <c r="A86" s="30">
        <f t="shared" si="0"/>
        <v>34</v>
      </c>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2"/>
    </row>
    <row r="87" spans="1:41">
      <c r="A87" s="30">
        <f t="shared" si="0"/>
        <v>35</v>
      </c>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2"/>
    </row>
    <row r="88" spans="1:41">
      <c r="A88" s="30">
        <f t="shared" si="0"/>
        <v>36</v>
      </c>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c r="AC88" s="31"/>
      <c r="AD88" s="31"/>
      <c r="AE88" s="31"/>
      <c r="AF88" s="31"/>
      <c r="AG88" s="31"/>
      <c r="AH88" s="31"/>
      <c r="AI88" s="31"/>
      <c r="AJ88" s="31"/>
      <c r="AK88" s="31"/>
      <c r="AL88" s="31"/>
      <c r="AM88" s="31"/>
      <c r="AN88" s="31"/>
      <c r="AO88" s="32"/>
    </row>
    <row r="89" spans="1:41">
      <c r="A89" s="30">
        <f t="shared" si="0"/>
        <v>37</v>
      </c>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2"/>
    </row>
    <row r="90" spans="1:41">
      <c r="A90" s="30">
        <f t="shared" si="0"/>
        <v>38</v>
      </c>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31"/>
      <c r="AN90" s="31"/>
      <c r="AO90" s="32"/>
    </row>
    <row r="91" spans="1:41">
      <c r="A91" s="30">
        <f t="shared" si="0"/>
        <v>39</v>
      </c>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2"/>
    </row>
    <row r="92" spans="1:41">
      <c r="A92" s="30">
        <f t="shared" si="0"/>
        <v>40</v>
      </c>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2"/>
    </row>
    <row r="93" spans="1:41">
      <c r="A93" s="30">
        <f t="shared" si="0"/>
        <v>41</v>
      </c>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31"/>
      <c r="AN93" s="31"/>
      <c r="AO93" s="32"/>
    </row>
    <row r="94" spans="1:41">
      <c r="A94" s="30">
        <f t="shared" si="0"/>
        <v>42</v>
      </c>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2"/>
    </row>
    <row r="95" spans="1:41">
      <c r="A95" s="30">
        <f t="shared" si="0"/>
        <v>43</v>
      </c>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c r="AG95" s="31"/>
      <c r="AH95" s="31"/>
      <c r="AI95" s="31"/>
      <c r="AJ95" s="31"/>
      <c r="AK95" s="31"/>
      <c r="AL95" s="31"/>
      <c r="AM95" s="31"/>
      <c r="AN95" s="31"/>
      <c r="AO95" s="32"/>
    </row>
    <row r="96" spans="1:41">
      <c r="A96" s="30">
        <f t="shared" si="0"/>
        <v>44</v>
      </c>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2"/>
    </row>
    <row r="97" spans="1:41">
      <c r="A97" s="30">
        <f t="shared" si="0"/>
        <v>45</v>
      </c>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c r="AN97" s="31"/>
      <c r="AO97" s="32"/>
    </row>
    <row r="98" spans="1:41">
      <c r="A98" s="30">
        <f t="shared" si="0"/>
        <v>46</v>
      </c>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c r="AK98" s="31"/>
      <c r="AL98" s="31"/>
      <c r="AM98" s="31"/>
      <c r="AN98" s="31"/>
      <c r="AO98" s="32"/>
    </row>
    <row r="99" spans="1:41">
      <c r="A99" s="30">
        <f t="shared" si="0"/>
        <v>47</v>
      </c>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2"/>
    </row>
    <row r="100" spans="1:41">
      <c r="A100" s="30">
        <f t="shared" si="0"/>
        <v>48</v>
      </c>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2"/>
    </row>
    <row r="101" spans="1:41">
      <c r="A101" s="30">
        <f t="shared" si="0"/>
        <v>49</v>
      </c>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2"/>
    </row>
    <row r="102" spans="1:41">
      <c r="A102" s="30">
        <f t="shared" si="0"/>
        <v>50</v>
      </c>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2"/>
    </row>
    <row r="103" spans="1:41">
      <c r="A103" s="30">
        <f t="shared" si="0"/>
        <v>51</v>
      </c>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31"/>
      <c r="AK103" s="31"/>
      <c r="AL103" s="31"/>
      <c r="AM103" s="31"/>
      <c r="AN103" s="31"/>
      <c r="AO103" s="32"/>
    </row>
    <row r="104" spans="1:41">
      <c r="A104" s="30">
        <f t="shared" si="0"/>
        <v>52</v>
      </c>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2"/>
    </row>
    <row r="105" spans="1:41">
      <c r="A105" s="30">
        <f t="shared" si="0"/>
        <v>53</v>
      </c>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c r="AG105" s="31"/>
      <c r="AH105" s="31"/>
      <c r="AI105" s="31"/>
      <c r="AJ105" s="31"/>
      <c r="AK105" s="31"/>
      <c r="AL105" s="31"/>
      <c r="AM105" s="31"/>
      <c r="AN105" s="31"/>
      <c r="AO105" s="32"/>
    </row>
    <row r="106" spans="1:41">
      <c r="A106" s="30">
        <f t="shared" si="0"/>
        <v>54</v>
      </c>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2"/>
    </row>
    <row r="107" spans="1:41">
      <c r="A107" s="30">
        <f t="shared" si="0"/>
        <v>55</v>
      </c>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2"/>
    </row>
    <row r="108" spans="1:41">
      <c r="A108" s="30">
        <f t="shared" si="0"/>
        <v>56</v>
      </c>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2"/>
    </row>
    <row r="109" spans="1:41">
      <c r="A109" s="30">
        <f t="shared" si="0"/>
        <v>57</v>
      </c>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2"/>
    </row>
    <row r="110" spans="1:41">
      <c r="A110" s="30">
        <f t="shared" si="0"/>
        <v>58</v>
      </c>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2"/>
    </row>
    <row r="111" spans="1:41">
      <c r="A111" s="30">
        <f t="shared" si="0"/>
        <v>59</v>
      </c>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c r="AK111" s="31"/>
      <c r="AL111" s="31"/>
      <c r="AM111" s="31"/>
      <c r="AN111" s="31"/>
      <c r="AO111" s="32"/>
    </row>
    <row r="112" spans="1:41">
      <c r="A112" s="30">
        <f t="shared" si="0"/>
        <v>60</v>
      </c>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c r="AK112" s="31"/>
      <c r="AL112" s="31"/>
      <c r="AM112" s="31"/>
      <c r="AN112" s="31"/>
      <c r="AO112" s="32"/>
    </row>
    <row r="113" spans="1:41">
      <c r="A113" s="30">
        <f t="shared" si="0"/>
        <v>61</v>
      </c>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2"/>
    </row>
    <row r="114" spans="1:41">
      <c r="A114" s="30">
        <f t="shared" si="0"/>
        <v>62</v>
      </c>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2"/>
    </row>
    <row r="115" spans="1:41">
      <c r="A115" s="30">
        <f t="shared" si="0"/>
        <v>63</v>
      </c>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c r="AM115" s="31"/>
      <c r="AN115" s="31"/>
      <c r="AO115" s="32"/>
    </row>
    <row r="116" spans="1:41">
      <c r="A116" s="30">
        <f t="shared" si="0"/>
        <v>64</v>
      </c>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c r="AK116" s="31"/>
      <c r="AL116" s="31"/>
      <c r="AM116" s="31"/>
      <c r="AN116" s="31"/>
      <c r="AO116" s="32"/>
    </row>
    <row r="117" spans="1:41">
      <c r="A117" s="30">
        <f t="shared" si="0"/>
        <v>65</v>
      </c>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c r="AM117" s="31"/>
      <c r="AN117" s="31"/>
      <c r="AO117" s="32"/>
    </row>
    <row r="118" spans="1:41">
      <c r="A118" s="30">
        <f t="shared" ref="A118:A181" si="1">A117+1</f>
        <v>66</v>
      </c>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c r="AD118" s="31"/>
      <c r="AE118" s="31"/>
      <c r="AF118" s="31"/>
      <c r="AG118" s="31"/>
      <c r="AH118" s="31"/>
      <c r="AI118" s="31"/>
      <c r="AJ118" s="31"/>
      <c r="AK118" s="31"/>
      <c r="AL118" s="31"/>
      <c r="AM118" s="31"/>
      <c r="AN118" s="31"/>
      <c r="AO118" s="32"/>
    </row>
    <row r="119" spans="1:41">
      <c r="A119" s="30">
        <f t="shared" si="1"/>
        <v>67</v>
      </c>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J119" s="31"/>
      <c r="AK119" s="31"/>
      <c r="AL119" s="31"/>
      <c r="AM119" s="31"/>
      <c r="AN119" s="31"/>
      <c r="AO119" s="32"/>
    </row>
    <row r="120" spans="1:41">
      <c r="A120" s="30">
        <f t="shared" si="1"/>
        <v>68</v>
      </c>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2"/>
    </row>
    <row r="121" spans="1:41">
      <c r="A121" s="30">
        <f t="shared" si="1"/>
        <v>69</v>
      </c>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c r="AK121" s="31"/>
      <c r="AL121" s="31"/>
      <c r="AM121" s="31"/>
      <c r="AN121" s="31"/>
      <c r="AO121" s="32"/>
    </row>
    <row r="122" spans="1:41">
      <c r="A122" s="30">
        <f t="shared" si="1"/>
        <v>70</v>
      </c>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1"/>
      <c r="AM122" s="31"/>
      <c r="AN122" s="31"/>
      <c r="AO122" s="32"/>
    </row>
    <row r="123" spans="1:41">
      <c r="A123" s="30">
        <f t="shared" si="1"/>
        <v>71</v>
      </c>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31"/>
      <c r="AL123" s="31"/>
      <c r="AM123" s="31"/>
      <c r="AN123" s="31"/>
      <c r="AO123" s="32"/>
    </row>
    <row r="124" spans="1:41">
      <c r="A124" s="30">
        <f t="shared" si="1"/>
        <v>72</v>
      </c>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2"/>
    </row>
    <row r="125" spans="1:41">
      <c r="A125" s="30">
        <f t="shared" si="1"/>
        <v>73</v>
      </c>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2"/>
    </row>
    <row r="126" spans="1:41">
      <c r="A126" s="30">
        <f t="shared" si="1"/>
        <v>74</v>
      </c>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c r="AM126" s="31"/>
      <c r="AN126" s="31"/>
      <c r="AO126" s="32"/>
    </row>
    <row r="127" spans="1:41">
      <c r="A127" s="30">
        <f t="shared" si="1"/>
        <v>75</v>
      </c>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c r="AK127" s="31"/>
      <c r="AL127" s="31"/>
      <c r="AM127" s="31"/>
      <c r="AN127" s="31"/>
      <c r="AO127" s="32"/>
    </row>
    <row r="128" spans="1:41">
      <c r="A128" s="30">
        <f t="shared" si="1"/>
        <v>76</v>
      </c>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c r="AK128" s="31"/>
      <c r="AL128" s="31"/>
      <c r="AM128" s="31"/>
      <c r="AN128" s="31"/>
      <c r="AO128" s="32"/>
    </row>
    <row r="129" spans="1:41">
      <c r="A129" s="30">
        <f t="shared" si="1"/>
        <v>77</v>
      </c>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2"/>
    </row>
    <row r="130" spans="1:41">
      <c r="A130" s="30">
        <f t="shared" si="1"/>
        <v>78</v>
      </c>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31"/>
      <c r="AL130" s="31"/>
      <c r="AM130" s="31"/>
      <c r="AN130" s="31"/>
      <c r="AO130" s="32"/>
    </row>
    <row r="131" spans="1:41">
      <c r="A131" s="30">
        <f t="shared" si="1"/>
        <v>79</v>
      </c>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c r="AN131" s="31"/>
      <c r="AO131" s="32"/>
    </row>
    <row r="132" spans="1:41">
      <c r="A132" s="30">
        <f t="shared" si="1"/>
        <v>80</v>
      </c>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c r="AM132" s="31"/>
      <c r="AN132" s="31"/>
      <c r="AO132" s="32"/>
    </row>
    <row r="133" spans="1:41">
      <c r="A133" s="30">
        <f t="shared" si="1"/>
        <v>81</v>
      </c>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31"/>
      <c r="AM133" s="31"/>
      <c r="AN133" s="31"/>
      <c r="AO133" s="32"/>
    </row>
    <row r="134" spans="1:41">
      <c r="A134" s="30">
        <f t="shared" si="1"/>
        <v>82</v>
      </c>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1"/>
      <c r="AL134" s="31"/>
      <c r="AM134" s="31"/>
      <c r="AN134" s="31"/>
      <c r="AO134" s="32"/>
    </row>
    <row r="135" spans="1:41">
      <c r="A135" s="30">
        <f t="shared" si="1"/>
        <v>83</v>
      </c>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31"/>
      <c r="AM135" s="31"/>
      <c r="AN135" s="31"/>
      <c r="AO135" s="32"/>
    </row>
    <row r="136" spans="1:41">
      <c r="A136" s="30">
        <f t="shared" si="1"/>
        <v>84</v>
      </c>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31"/>
      <c r="AM136" s="31"/>
      <c r="AN136" s="31"/>
      <c r="AO136" s="32"/>
    </row>
    <row r="137" spans="1:41">
      <c r="A137" s="30">
        <f t="shared" si="1"/>
        <v>85</v>
      </c>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1"/>
      <c r="AL137" s="31"/>
      <c r="AM137" s="31"/>
      <c r="AN137" s="31"/>
      <c r="AO137" s="32"/>
    </row>
    <row r="138" spans="1:41">
      <c r="A138" s="30">
        <f t="shared" si="1"/>
        <v>86</v>
      </c>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1"/>
      <c r="AL138" s="31"/>
      <c r="AM138" s="31"/>
      <c r="AN138" s="31"/>
      <c r="AO138" s="32"/>
    </row>
    <row r="139" spans="1:41">
      <c r="A139" s="30">
        <f t="shared" si="1"/>
        <v>87</v>
      </c>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c r="AC139" s="31"/>
      <c r="AD139" s="31"/>
      <c r="AE139" s="31"/>
      <c r="AF139" s="31"/>
      <c r="AG139" s="31"/>
      <c r="AH139" s="31"/>
      <c r="AI139" s="31"/>
      <c r="AJ139" s="31"/>
      <c r="AK139" s="31"/>
      <c r="AL139" s="31"/>
      <c r="AM139" s="31"/>
      <c r="AN139" s="31"/>
      <c r="AO139" s="32"/>
    </row>
    <row r="140" spans="1:41">
      <c r="A140" s="30">
        <f t="shared" si="1"/>
        <v>88</v>
      </c>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c r="AC140" s="31"/>
      <c r="AD140" s="31"/>
      <c r="AE140" s="31"/>
      <c r="AF140" s="31"/>
      <c r="AG140" s="31"/>
      <c r="AH140" s="31"/>
      <c r="AI140" s="31"/>
      <c r="AJ140" s="31"/>
      <c r="AK140" s="31"/>
      <c r="AL140" s="31"/>
      <c r="AM140" s="31"/>
      <c r="AN140" s="31"/>
      <c r="AO140" s="32"/>
    </row>
    <row r="141" spans="1:41">
      <c r="A141" s="30">
        <f t="shared" si="1"/>
        <v>89</v>
      </c>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31"/>
      <c r="AN141" s="31"/>
      <c r="AO141" s="32"/>
    </row>
    <row r="142" spans="1:41">
      <c r="A142" s="30">
        <f t="shared" si="1"/>
        <v>90</v>
      </c>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c r="AC142" s="31"/>
      <c r="AD142" s="31"/>
      <c r="AE142" s="31"/>
      <c r="AF142" s="31"/>
      <c r="AG142" s="31"/>
      <c r="AH142" s="31"/>
      <c r="AI142" s="31"/>
      <c r="AJ142" s="31"/>
      <c r="AK142" s="31"/>
      <c r="AL142" s="31"/>
      <c r="AM142" s="31"/>
      <c r="AN142" s="31"/>
      <c r="AO142" s="32"/>
    </row>
    <row r="143" spans="1:41">
      <c r="A143" s="30">
        <f t="shared" si="1"/>
        <v>91</v>
      </c>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c r="AE143" s="31"/>
      <c r="AF143" s="31"/>
      <c r="AG143" s="31"/>
      <c r="AH143" s="31"/>
      <c r="AI143" s="31"/>
      <c r="AJ143" s="31"/>
      <c r="AK143" s="31"/>
      <c r="AL143" s="31"/>
      <c r="AM143" s="31"/>
      <c r="AN143" s="31"/>
      <c r="AO143" s="32"/>
    </row>
    <row r="144" spans="1:41">
      <c r="A144" s="30">
        <f t="shared" si="1"/>
        <v>92</v>
      </c>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c r="AD144" s="31"/>
      <c r="AE144" s="31"/>
      <c r="AF144" s="31"/>
      <c r="AG144" s="31"/>
      <c r="AH144" s="31"/>
      <c r="AI144" s="31"/>
      <c r="AJ144" s="31"/>
      <c r="AK144" s="31"/>
      <c r="AL144" s="31"/>
      <c r="AM144" s="31"/>
      <c r="AN144" s="31"/>
      <c r="AO144" s="32"/>
    </row>
    <row r="145" spans="1:41">
      <c r="A145" s="30">
        <f t="shared" si="1"/>
        <v>93</v>
      </c>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1"/>
      <c r="AL145" s="31"/>
      <c r="AM145" s="31"/>
      <c r="AN145" s="31"/>
      <c r="AO145" s="32"/>
    </row>
    <row r="146" spans="1:41">
      <c r="A146" s="30">
        <f t="shared" si="1"/>
        <v>94</v>
      </c>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2"/>
    </row>
    <row r="147" spans="1:41">
      <c r="A147" s="30">
        <f t="shared" si="1"/>
        <v>95</v>
      </c>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1"/>
      <c r="AM147" s="31"/>
      <c r="AN147" s="31"/>
      <c r="AO147" s="32"/>
    </row>
    <row r="148" spans="1:41">
      <c r="A148" s="30">
        <f t="shared" si="1"/>
        <v>96</v>
      </c>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c r="AC148" s="31"/>
      <c r="AD148" s="31"/>
      <c r="AE148" s="31"/>
      <c r="AF148" s="31"/>
      <c r="AG148" s="31"/>
      <c r="AH148" s="31"/>
      <c r="AI148" s="31"/>
      <c r="AJ148" s="31"/>
      <c r="AK148" s="31"/>
      <c r="AL148" s="31"/>
      <c r="AM148" s="31"/>
      <c r="AN148" s="31"/>
      <c r="AO148" s="32"/>
    </row>
    <row r="149" spans="1:41">
      <c r="A149" s="30">
        <f t="shared" si="1"/>
        <v>97</v>
      </c>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31"/>
      <c r="AJ149" s="31"/>
      <c r="AK149" s="31"/>
      <c r="AL149" s="31"/>
      <c r="AM149" s="31"/>
      <c r="AN149" s="31"/>
      <c r="AO149" s="32"/>
    </row>
    <row r="150" spans="1:41">
      <c r="A150" s="30">
        <f t="shared" si="1"/>
        <v>98</v>
      </c>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1"/>
      <c r="AL150" s="31"/>
      <c r="AM150" s="31"/>
      <c r="AN150" s="31"/>
      <c r="AO150" s="32"/>
    </row>
    <row r="151" spans="1:41">
      <c r="A151" s="30">
        <f t="shared" si="1"/>
        <v>99</v>
      </c>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2"/>
    </row>
    <row r="152" spans="1:41">
      <c r="A152" s="30">
        <f t="shared" si="1"/>
        <v>100</v>
      </c>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1"/>
      <c r="AL152" s="31"/>
      <c r="AM152" s="31"/>
      <c r="AN152" s="31"/>
      <c r="AO152" s="32"/>
    </row>
    <row r="153" spans="1:41">
      <c r="A153" s="30">
        <f t="shared" si="1"/>
        <v>101</v>
      </c>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1"/>
      <c r="AL153" s="31"/>
      <c r="AM153" s="31"/>
      <c r="AN153" s="31"/>
      <c r="AO153" s="32"/>
    </row>
    <row r="154" spans="1:41">
      <c r="A154" s="30">
        <f t="shared" si="1"/>
        <v>102</v>
      </c>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31"/>
      <c r="AH154" s="31"/>
      <c r="AI154" s="31"/>
      <c r="AJ154" s="31"/>
      <c r="AK154" s="31"/>
      <c r="AL154" s="31"/>
      <c r="AM154" s="31"/>
      <c r="AN154" s="31"/>
      <c r="AO154" s="32"/>
    </row>
    <row r="155" spans="1:41">
      <c r="A155" s="30">
        <f t="shared" si="1"/>
        <v>103</v>
      </c>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2"/>
    </row>
    <row r="156" spans="1:41">
      <c r="A156" s="30">
        <f t="shared" si="1"/>
        <v>104</v>
      </c>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c r="AC156" s="31"/>
      <c r="AD156" s="31"/>
      <c r="AE156" s="31"/>
      <c r="AF156" s="31"/>
      <c r="AG156" s="31"/>
      <c r="AH156" s="31"/>
      <c r="AI156" s="31"/>
      <c r="AJ156" s="31"/>
      <c r="AK156" s="31"/>
      <c r="AL156" s="31"/>
      <c r="AM156" s="31"/>
      <c r="AN156" s="31"/>
      <c r="AO156" s="32"/>
    </row>
    <row r="157" spans="1:41">
      <c r="A157" s="30">
        <f t="shared" si="1"/>
        <v>105</v>
      </c>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1"/>
      <c r="AL157" s="31"/>
      <c r="AM157" s="31"/>
      <c r="AN157" s="31"/>
      <c r="AO157" s="32"/>
    </row>
    <row r="158" spans="1:41">
      <c r="A158" s="30">
        <f t="shared" si="1"/>
        <v>106</v>
      </c>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c r="AC158" s="31"/>
      <c r="AD158" s="31"/>
      <c r="AE158" s="31"/>
      <c r="AF158" s="31"/>
      <c r="AG158" s="31"/>
      <c r="AH158" s="31"/>
      <c r="AI158" s="31"/>
      <c r="AJ158" s="31"/>
      <c r="AK158" s="31"/>
      <c r="AL158" s="31"/>
      <c r="AM158" s="31"/>
      <c r="AN158" s="31"/>
      <c r="AO158" s="32"/>
    </row>
    <row r="159" spans="1:41">
      <c r="A159" s="30">
        <f t="shared" si="1"/>
        <v>107</v>
      </c>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c r="AC159" s="31"/>
      <c r="AD159" s="31"/>
      <c r="AE159" s="31"/>
      <c r="AF159" s="31"/>
      <c r="AG159" s="31"/>
      <c r="AH159" s="31"/>
      <c r="AI159" s="31"/>
      <c r="AJ159" s="31"/>
      <c r="AK159" s="31"/>
      <c r="AL159" s="31"/>
      <c r="AM159" s="31"/>
      <c r="AN159" s="31"/>
      <c r="AO159" s="32"/>
    </row>
    <row r="160" spans="1:41">
      <c r="A160" s="30">
        <f t="shared" si="1"/>
        <v>108</v>
      </c>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c r="AC160" s="31"/>
      <c r="AD160" s="31"/>
      <c r="AE160" s="31"/>
      <c r="AF160" s="31"/>
      <c r="AG160" s="31"/>
      <c r="AH160" s="31"/>
      <c r="AI160" s="31"/>
      <c r="AJ160" s="31"/>
      <c r="AK160" s="31"/>
      <c r="AL160" s="31"/>
      <c r="AM160" s="31"/>
      <c r="AN160" s="31"/>
      <c r="AO160" s="32"/>
    </row>
    <row r="161" spans="1:41">
      <c r="A161" s="30">
        <f t="shared" si="1"/>
        <v>109</v>
      </c>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c r="AM161" s="31"/>
      <c r="AN161" s="31"/>
      <c r="AO161" s="32"/>
    </row>
    <row r="162" spans="1:41">
      <c r="A162" s="30">
        <f t="shared" si="1"/>
        <v>110</v>
      </c>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c r="AM162" s="31"/>
      <c r="AN162" s="31"/>
      <c r="AO162" s="32"/>
    </row>
    <row r="163" spans="1:41">
      <c r="A163" s="30">
        <f t="shared" si="1"/>
        <v>111</v>
      </c>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2"/>
    </row>
    <row r="164" spans="1:41">
      <c r="A164" s="30">
        <f t="shared" si="1"/>
        <v>112</v>
      </c>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1"/>
      <c r="AL164" s="31"/>
      <c r="AM164" s="31"/>
      <c r="AN164" s="31"/>
      <c r="AO164" s="32"/>
    </row>
    <row r="165" spans="1:41">
      <c r="A165" s="30">
        <f t="shared" si="1"/>
        <v>113</v>
      </c>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c r="AC165" s="31"/>
      <c r="AD165" s="31"/>
      <c r="AE165" s="31"/>
      <c r="AF165" s="31"/>
      <c r="AG165" s="31"/>
      <c r="AH165" s="31"/>
      <c r="AI165" s="31"/>
      <c r="AJ165" s="31"/>
      <c r="AK165" s="31"/>
      <c r="AL165" s="31"/>
      <c r="AM165" s="31"/>
      <c r="AN165" s="31"/>
      <c r="AO165" s="32"/>
    </row>
    <row r="166" spans="1:41">
      <c r="A166" s="30">
        <f t="shared" si="1"/>
        <v>114</v>
      </c>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c r="AC166" s="31"/>
      <c r="AD166" s="31"/>
      <c r="AE166" s="31"/>
      <c r="AF166" s="31"/>
      <c r="AG166" s="31"/>
      <c r="AH166" s="31"/>
      <c r="AI166" s="31"/>
      <c r="AJ166" s="31"/>
      <c r="AK166" s="31"/>
      <c r="AL166" s="31"/>
      <c r="AM166" s="31"/>
      <c r="AN166" s="31"/>
      <c r="AO166" s="32"/>
    </row>
    <row r="167" spans="1:41">
      <c r="A167" s="30">
        <f t="shared" si="1"/>
        <v>115</v>
      </c>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c r="AC167" s="31"/>
      <c r="AD167" s="31"/>
      <c r="AE167" s="31"/>
      <c r="AF167" s="31"/>
      <c r="AG167" s="31"/>
      <c r="AH167" s="31"/>
      <c r="AI167" s="31"/>
      <c r="AJ167" s="31"/>
      <c r="AK167" s="31"/>
      <c r="AL167" s="31"/>
      <c r="AM167" s="31"/>
      <c r="AN167" s="31"/>
      <c r="AO167" s="32"/>
    </row>
    <row r="168" spans="1:41">
      <c r="A168" s="30">
        <f t="shared" si="1"/>
        <v>116</v>
      </c>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c r="AC168" s="31"/>
      <c r="AD168" s="31"/>
      <c r="AE168" s="31"/>
      <c r="AF168" s="31"/>
      <c r="AG168" s="31"/>
      <c r="AH168" s="31"/>
      <c r="AI168" s="31"/>
      <c r="AJ168" s="31"/>
      <c r="AK168" s="31"/>
      <c r="AL168" s="31"/>
      <c r="AM168" s="31"/>
      <c r="AN168" s="31"/>
      <c r="AO168" s="32"/>
    </row>
    <row r="169" spans="1:41">
      <c r="A169" s="30">
        <f t="shared" si="1"/>
        <v>117</v>
      </c>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c r="AC169" s="31"/>
      <c r="AD169" s="31"/>
      <c r="AE169" s="31"/>
      <c r="AF169" s="31"/>
      <c r="AG169" s="31"/>
      <c r="AH169" s="31"/>
      <c r="AI169" s="31"/>
      <c r="AJ169" s="31"/>
      <c r="AK169" s="31"/>
      <c r="AL169" s="31"/>
      <c r="AM169" s="31"/>
      <c r="AN169" s="31"/>
      <c r="AO169" s="32"/>
    </row>
    <row r="170" spans="1:41">
      <c r="A170" s="30">
        <f t="shared" si="1"/>
        <v>118</v>
      </c>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c r="AC170" s="31"/>
      <c r="AD170" s="31"/>
      <c r="AE170" s="31"/>
      <c r="AF170" s="31"/>
      <c r="AG170" s="31"/>
      <c r="AH170" s="31"/>
      <c r="AI170" s="31"/>
      <c r="AJ170" s="31"/>
      <c r="AK170" s="31"/>
      <c r="AL170" s="31"/>
      <c r="AM170" s="31"/>
      <c r="AN170" s="31"/>
      <c r="AO170" s="32"/>
    </row>
    <row r="171" spans="1:41">
      <c r="A171" s="30">
        <f t="shared" si="1"/>
        <v>119</v>
      </c>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1"/>
      <c r="AJ171" s="31"/>
      <c r="AK171" s="31"/>
      <c r="AL171" s="31"/>
      <c r="AM171" s="31"/>
      <c r="AN171" s="31"/>
      <c r="AO171" s="32"/>
    </row>
    <row r="172" spans="1:41">
      <c r="A172" s="30">
        <f t="shared" si="1"/>
        <v>120</v>
      </c>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c r="AE172" s="31"/>
      <c r="AF172" s="31"/>
      <c r="AG172" s="31"/>
      <c r="AH172" s="31"/>
      <c r="AI172" s="31"/>
      <c r="AJ172" s="31"/>
      <c r="AK172" s="31"/>
      <c r="AL172" s="31"/>
      <c r="AM172" s="31"/>
      <c r="AN172" s="31"/>
      <c r="AO172" s="32"/>
    </row>
    <row r="173" spans="1:41">
      <c r="A173" s="30">
        <f t="shared" si="1"/>
        <v>121</v>
      </c>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c r="AC173" s="31"/>
      <c r="AD173" s="31"/>
      <c r="AE173" s="31"/>
      <c r="AF173" s="31"/>
      <c r="AG173" s="31"/>
      <c r="AH173" s="31"/>
      <c r="AI173" s="31"/>
      <c r="AJ173" s="31"/>
      <c r="AK173" s="31"/>
      <c r="AL173" s="31"/>
      <c r="AM173" s="31"/>
      <c r="AN173" s="31"/>
      <c r="AO173" s="32"/>
    </row>
    <row r="174" spans="1:41">
      <c r="A174" s="30">
        <f t="shared" si="1"/>
        <v>122</v>
      </c>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c r="AC174" s="31"/>
      <c r="AD174" s="31"/>
      <c r="AE174" s="31"/>
      <c r="AF174" s="31"/>
      <c r="AG174" s="31"/>
      <c r="AH174" s="31"/>
      <c r="AI174" s="31"/>
      <c r="AJ174" s="31"/>
      <c r="AK174" s="31"/>
      <c r="AL174" s="31"/>
      <c r="AM174" s="31"/>
      <c r="AN174" s="31"/>
      <c r="AO174" s="32"/>
    </row>
    <row r="175" spans="1:41">
      <c r="A175" s="30">
        <f t="shared" si="1"/>
        <v>123</v>
      </c>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c r="AC175" s="31"/>
      <c r="AD175" s="31"/>
      <c r="AE175" s="31"/>
      <c r="AF175" s="31"/>
      <c r="AG175" s="31"/>
      <c r="AH175" s="31"/>
      <c r="AI175" s="31"/>
      <c r="AJ175" s="31"/>
      <c r="AK175" s="31"/>
      <c r="AL175" s="31"/>
      <c r="AM175" s="31"/>
      <c r="AN175" s="31"/>
      <c r="AO175" s="32"/>
    </row>
    <row r="176" spans="1:41">
      <c r="A176" s="30">
        <f t="shared" si="1"/>
        <v>124</v>
      </c>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1"/>
      <c r="AJ176" s="31"/>
      <c r="AK176" s="31"/>
      <c r="AL176" s="31"/>
      <c r="AM176" s="31"/>
      <c r="AN176" s="31"/>
      <c r="AO176" s="32"/>
    </row>
    <row r="177" spans="1:41">
      <c r="A177" s="30">
        <f t="shared" si="1"/>
        <v>125</v>
      </c>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c r="AC177" s="31"/>
      <c r="AD177" s="31"/>
      <c r="AE177" s="31"/>
      <c r="AF177" s="31"/>
      <c r="AG177" s="31"/>
      <c r="AH177" s="31"/>
      <c r="AI177" s="31"/>
      <c r="AJ177" s="31"/>
      <c r="AK177" s="31"/>
      <c r="AL177" s="31"/>
      <c r="AM177" s="31"/>
      <c r="AN177" s="31"/>
      <c r="AO177" s="32"/>
    </row>
    <row r="178" spans="1:41">
      <c r="A178" s="30">
        <f t="shared" si="1"/>
        <v>126</v>
      </c>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2"/>
    </row>
    <row r="179" spans="1:41">
      <c r="A179" s="30">
        <f t="shared" si="1"/>
        <v>127</v>
      </c>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c r="AC179" s="31"/>
      <c r="AD179" s="31"/>
      <c r="AE179" s="31"/>
      <c r="AF179" s="31"/>
      <c r="AG179" s="31"/>
      <c r="AH179" s="31"/>
      <c r="AI179" s="31"/>
      <c r="AJ179" s="31"/>
      <c r="AK179" s="31"/>
      <c r="AL179" s="31"/>
      <c r="AM179" s="31"/>
      <c r="AN179" s="31"/>
      <c r="AO179" s="32"/>
    </row>
    <row r="180" spans="1:41">
      <c r="A180" s="30">
        <f t="shared" si="1"/>
        <v>128</v>
      </c>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c r="AC180" s="31"/>
      <c r="AD180" s="31"/>
      <c r="AE180" s="31"/>
      <c r="AF180" s="31"/>
      <c r="AG180" s="31"/>
      <c r="AH180" s="31"/>
      <c r="AI180" s="31"/>
      <c r="AJ180" s="31"/>
      <c r="AK180" s="31"/>
      <c r="AL180" s="31"/>
      <c r="AM180" s="31"/>
      <c r="AN180" s="31"/>
      <c r="AO180" s="32"/>
    </row>
    <row r="181" spans="1:41">
      <c r="A181" s="30">
        <f t="shared" si="1"/>
        <v>129</v>
      </c>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c r="AC181" s="31"/>
      <c r="AD181" s="31"/>
      <c r="AE181" s="31"/>
      <c r="AF181" s="31"/>
      <c r="AG181" s="31"/>
      <c r="AH181" s="31"/>
      <c r="AI181" s="31"/>
      <c r="AJ181" s="31"/>
      <c r="AK181" s="31"/>
      <c r="AL181" s="31"/>
      <c r="AM181" s="31"/>
      <c r="AN181" s="31"/>
      <c r="AO181" s="32"/>
    </row>
    <row r="182" spans="1:41">
      <c r="A182" s="30">
        <f t="shared" ref="A182:A245" si="2">A181+1</f>
        <v>130</v>
      </c>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c r="AC182" s="31"/>
      <c r="AD182" s="31"/>
      <c r="AE182" s="31"/>
      <c r="AF182" s="31"/>
      <c r="AG182" s="31"/>
      <c r="AH182" s="31"/>
      <c r="AI182" s="31"/>
      <c r="AJ182" s="31"/>
      <c r="AK182" s="31"/>
      <c r="AL182" s="31"/>
      <c r="AM182" s="31"/>
      <c r="AN182" s="31"/>
      <c r="AO182" s="32"/>
    </row>
    <row r="183" spans="1:41">
      <c r="A183" s="30">
        <f t="shared" si="2"/>
        <v>131</v>
      </c>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c r="AM183" s="31"/>
      <c r="AN183" s="31"/>
      <c r="AO183" s="32"/>
    </row>
    <row r="184" spans="1:41">
      <c r="A184" s="30">
        <f t="shared" si="2"/>
        <v>132</v>
      </c>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c r="AM184" s="31"/>
      <c r="AN184" s="31"/>
      <c r="AO184" s="32"/>
    </row>
    <row r="185" spans="1:41">
      <c r="A185" s="30">
        <f t="shared" si="2"/>
        <v>133</v>
      </c>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AK185" s="31"/>
      <c r="AL185" s="31"/>
      <c r="AM185" s="31"/>
      <c r="AN185" s="31"/>
      <c r="AO185" s="32"/>
    </row>
    <row r="186" spans="1:41">
      <c r="A186" s="30">
        <f t="shared" si="2"/>
        <v>134</v>
      </c>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31"/>
      <c r="AM186" s="31"/>
      <c r="AN186" s="31"/>
      <c r="AO186" s="32"/>
    </row>
    <row r="187" spans="1:41">
      <c r="A187" s="30">
        <f t="shared" si="2"/>
        <v>135</v>
      </c>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AK187" s="31"/>
      <c r="AL187" s="31"/>
      <c r="AM187" s="31"/>
      <c r="AN187" s="31"/>
      <c r="AO187" s="32"/>
    </row>
    <row r="188" spans="1:41">
      <c r="A188" s="30">
        <f t="shared" si="2"/>
        <v>136</v>
      </c>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AK188" s="31"/>
      <c r="AL188" s="31"/>
      <c r="AM188" s="31"/>
      <c r="AN188" s="31"/>
      <c r="AO188" s="32"/>
    </row>
    <row r="189" spans="1:41">
      <c r="A189" s="30">
        <f t="shared" si="2"/>
        <v>137</v>
      </c>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AK189" s="31"/>
      <c r="AL189" s="31"/>
      <c r="AM189" s="31"/>
      <c r="AN189" s="31"/>
      <c r="AO189" s="32"/>
    </row>
    <row r="190" spans="1:41">
      <c r="A190" s="30">
        <f t="shared" si="2"/>
        <v>138</v>
      </c>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AK190" s="31"/>
      <c r="AL190" s="31"/>
      <c r="AM190" s="31"/>
      <c r="AN190" s="31"/>
      <c r="AO190" s="32"/>
    </row>
    <row r="191" spans="1:41">
      <c r="A191" s="30">
        <f t="shared" si="2"/>
        <v>139</v>
      </c>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AK191" s="31"/>
      <c r="AL191" s="31"/>
      <c r="AM191" s="31"/>
      <c r="AN191" s="31"/>
      <c r="AO191" s="32"/>
    </row>
    <row r="192" spans="1:41">
      <c r="A192" s="30">
        <f t="shared" si="2"/>
        <v>140</v>
      </c>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AK192" s="31"/>
      <c r="AL192" s="31"/>
      <c r="AM192" s="31"/>
      <c r="AN192" s="31"/>
      <c r="AO192" s="32"/>
    </row>
    <row r="193" spans="1:41">
      <c r="A193" s="30">
        <f t="shared" si="2"/>
        <v>141</v>
      </c>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1"/>
      <c r="AL193" s="31"/>
      <c r="AM193" s="31"/>
      <c r="AN193" s="31"/>
      <c r="AO193" s="32"/>
    </row>
    <row r="194" spans="1:41">
      <c r="A194" s="30">
        <f t="shared" si="2"/>
        <v>142</v>
      </c>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2"/>
    </row>
    <row r="195" spans="1:41">
      <c r="A195" s="30">
        <f t="shared" si="2"/>
        <v>143</v>
      </c>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c r="AK195" s="31"/>
      <c r="AL195" s="31"/>
      <c r="AM195" s="31"/>
      <c r="AN195" s="31"/>
      <c r="AO195" s="32"/>
    </row>
    <row r="196" spans="1:41">
      <c r="A196" s="30">
        <f t="shared" si="2"/>
        <v>144</v>
      </c>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c r="AK196" s="31"/>
      <c r="AL196" s="31"/>
      <c r="AM196" s="31"/>
      <c r="AN196" s="31"/>
      <c r="AO196" s="32"/>
    </row>
    <row r="197" spans="1:41">
      <c r="A197" s="30">
        <f t="shared" si="2"/>
        <v>145</v>
      </c>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c r="AK197" s="31"/>
      <c r="AL197" s="31"/>
      <c r="AM197" s="31"/>
      <c r="AN197" s="31"/>
      <c r="AO197" s="32"/>
    </row>
    <row r="198" spans="1:41">
      <c r="A198" s="30">
        <f t="shared" si="2"/>
        <v>146</v>
      </c>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AK198" s="31"/>
      <c r="AL198" s="31"/>
      <c r="AM198" s="31"/>
      <c r="AN198" s="31"/>
      <c r="AO198" s="32"/>
    </row>
    <row r="199" spans="1:41">
      <c r="A199" s="30">
        <f t="shared" si="2"/>
        <v>147</v>
      </c>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AK199" s="31"/>
      <c r="AL199" s="31"/>
      <c r="AM199" s="31"/>
      <c r="AN199" s="31"/>
      <c r="AO199" s="32"/>
    </row>
    <row r="200" spans="1:41">
      <c r="A200" s="30">
        <f t="shared" si="2"/>
        <v>148</v>
      </c>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AK200" s="31"/>
      <c r="AL200" s="31"/>
      <c r="AM200" s="31"/>
      <c r="AN200" s="31"/>
      <c r="AO200" s="32"/>
    </row>
    <row r="201" spans="1:41">
      <c r="A201" s="30">
        <f t="shared" si="2"/>
        <v>149</v>
      </c>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c r="AK201" s="31"/>
      <c r="AL201" s="31"/>
      <c r="AM201" s="31"/>
      <c r="AN201" s="31"/>
      <c r="AO201" s="32"/>
    </row>
    <row r="202" spans="1:41">
      <c r="A202" s="30">
        <f t="shared" si="2"/>
        <v>150</v>
      </c>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2"/>
    </row>
    <row r="203" spans="1:41">
      <c r="A203" s="30">
        <f t="shared" si="2"/>
        <v>151</v>
      </c>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2"/>
    </row>
    <row r="204" spans="1:41">
      <c r="A204" s="30">
        <f t="shared" si="2"/>
        <v>152</v>
      </c>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2"/>
    </row>
    <row r="205" spans="1:41">
      <c r="A205" s="30">
        <f t="shared" si="2"/>
        <v>153</v>
      </c>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AK205" s="31"/>
      <c r="AL205" s="31"/>
      <c r="AM205" s="31"/>
      <c r="AN205" s="31"/>
      <c r="AO205" s="32"/>
    </row>
    <row r="206" spans="1:41">
      <c r="A206" s="30">
        <f t="shared" si="2"/>
        <v>154</v>
      </c>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c r="AK206" s="31"/>
      <c r="AL206" s="31"/>
      <c r="AM206" s="31"/>
      <c r="AN206" s="31"/>
      <c r="AO206" s="32"/>
    </row>
    <row r="207" spans="1:41">
      <c r="A207" s="30">
        <f t="shared" si="2"/>
        <v>155</v>
      </c>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c r="AK207" s="31"/>
      <c r="AL207" s="31"/>
      <c r="AM207" s="31"/>
      <c r="AN207" s="31"/>
      <c r="AO207" s="32"/>
    </row>
    <row r="208" spans="1:41">
      <c r="A208" s="30">
        <f t="shared" si="2"/>
        <v>156</v>
      </c>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c r="AK208" s="31"/>
      <c r="AL208" s="31"/>
      <c r="AM208" s="31"/>
      <c r="AN208" s="31"/>
      <c r="AO208" s="32"/>
    </row>
    <row r="209" spans="1:41">
      <c r="A209" s="30">
        <f t="shared" si="2"/>
        <v>157</v>
      </c>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c r="AK209" s="31"/>
      <c r="AL209" s="31"/>
      <c r="AM209" s="31"/>
      <c r="AN209" s="31"/>
      <c r="AO209" s="32"/>
    </row>
    <row r="210" spans="1:41">
      <c r="A210" s="30">
        <f t="shared" si="2"/>
        <v>158</v>
      </c>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AK210" s="31"/>
      <c r="AL210" s="31"/>
      <c r="AM210" s="31"/>
      <c r="AN210" s="31"/>
      <c r="AO210" s="32"/>
    </row>
    <row r="211" spans="1:41">
      <c r="A211" s="30">
        <f t="shared" si="2"/>
        <v>159</v>
      </c>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c r="AK211" s="31"/>
      <c r="AL211" s="31"/>
      <c r="AM211" s="31"/>
      <c r="AN211" s="31"/>
      <c r="AO211" s="32"/>
    </row>
    <row r="212" spans="1:41">
      <c r="A212" s="30">
        <f t="shared" si="2"/>
        <v>160</v>
      </c>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c r="AK212" s="31"/>
      <c r="AL212" s="31"/>
      <c r="AM212" s="31"/>
      <c r="AN212" s="31"/>
      <c r="AO212" s="32"/>
    </row>
    <row r="213" spans="1:41">
      <c r="A213" s="30">
        <f t="shared" si="2"/>
        <v>161</v>
      </c>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AK213" s="31"/>
      <c r="AL213" s="31"/>
      <c r="AM213" s="31"/>
      <c r="AN213" s="31"/>
      <c r="AO213" s="32"/>
    </row>
    <row r="214" spans="1:41">
      <c r="A214" s="30">
        <f t="shared" si="2"/>
        <v>162</v>
      </c>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c r="AK214" s="31"/>
      <c r="AL214" s="31"/>
      <c r="AM214" s="31"/>
      <c r="AN214" s="31"/>
      <c r="AO214" s="32"/>
    </row>
    <row r="215" spans="1:41">
      <c r="A215" s="30">
        <f t="shared" si="2"/>
        <v>163</v>
      </c>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c r="AK215" s="31"/>
      <c r="AL215" s="31"/>
      <c r="AM215" s="31"/>
      <c r="AN215" s="31"/>
      <c r="AO215" s="32"/>
    </row>
    <row r="216" spans="1:41">
      <c r="A216" s="30">
        <f t="shared" si="2"/>
        <v>164</v>
      </c>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c r="AK216" s="31"/>
      <c r="AL216" s="31"/>
      <c r="AM216" s="31"/>
      <c r="AN216" s="31"/>
      <c r="AO216" s="32"/>
    </row>
    <row r="217" spans="1:41">
      <c r="A217" s="30">
        <f t="shared" si="2"/>
        <v>165</v>
      </c>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c r="AK217" s="31"/>
      <c r="AL217" s="31"/>
      <c r="AM217" s="31"/>
      <c r="AN217" s="31"/>
      <c r="AO217" s="32"/>
    </row>
    <row r="218" spans="1:41">
      <c r="A218" s="30">
        <f t="shared" si="2"/>
        <v>166</v>
      </c>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AJ218" s="31"/>
      <c r="AK218" s="31"/>
      <c r="AL218" s="31"/>
      <c r="AM218" s="31"/>
      <c r="AN218" s="31"/>
      <c r="AO218" s="32"/>
    </row>
    <row r="219" spans="1:41">
      <c r="A219" s="30">
        <f t="shared" si="2"/>
        <v>167</v>
      </c>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AK219" s="31"/>
      <c r="AL219" s="31"/>
      <c r="AM219" s="31"/>
      <c r="AN219" s="31"/>
      <c r="AO219" s="32"/>
    </row>
    <row r="220" spans="1:41">
      <c r="A220" s="30">
        <f t="shared" si="2"/>
        <v>168</v>
      </c>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AJ220" s="31"/>
      <c r="AK220" s="31"/>
      <c r="AL220" s="31"/>
      <c r="AM220" s="31"/>
      <c r="AN220" s="31"/>
      <c r="AO220" s="32"/>
    </row>
    <row r="221" spans="1:41">
      <c r="A221" s="30">
        <f t="shared" si="2"/>
        <v>169</v>
      </c>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AJ221" s="31"/>
      <c r="AK221" s="31"/>
      <c r="AL221" s="31"/>
      <c r="AM221" s="31"/>
      <c r="AN221" s="31"/>
      <c r="AO221" s="32"/>
    </row>
    <row r="222" spans="1:41">
      <c r="A222" s="30">
        <f t="shared" si="2"/>
        <v>170</v>
      </c>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1"/>
      <c r="AL222" s="31"/>
      <c r="AM222" s="31"/>
      <c r="AN222" s="31"/>
      <c r="AO222" s="32"/>
    </row>
    <row r="223" spans="1:41">
      <c r="A223" s="30">
        <f t="shared" si="2"/>
        <v>171</v>
      </c>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AK223" s="31"/>
      <c r="AL223" s="31"/>
      <c r="AM223" s="31"/>
      <c r="AN223" s="31"/>
      <c r="AO223" s="32"/>
    </row>
    <row r="224" spans="1:41">
      <c r="A224" s="30">
        <f t="shared" si="2"/>
        <v>172</v>
      </c>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AK224" s="31"/>
      <c r="AL224" s="31"/>
      <c r="AM224" s="31"/>
      <c r="AN224" s="31"/>
      <c r="AO224" s="32"/>
    </row>
    <row r="225" spans="1:41">
      <c r="A225" s="30">
        <f t="shared" si="2"/>
        <v>173</v>
      </c>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AK225" s="31"/>
      <c r="AL225" s="31"/>
      <c r="AM225" s="31"/>
      <c r="AN225" s="31"/>
      <c r="AO225" s="32"/>
    </row>
    <row r="226" spans="1:41">
      <c r="A226" s="30">
        <f t="shared" si="2"/>
        <v>174</v>
      </c>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AK226" s="31"/>
      <c r="AL226" s="31"/>
      <c r="AM226" s="31"/>
      <c r="AN226" s="31"/>
      <c r="AO226" s="32"/>
    </row>
    <row r="227" spans="1:41">
      <c r="A227" s="30">
        <f t="shared" si="2"/>
        <v>175</v>
      </c>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AK227" s="31"/>
      <c r="AL227" s="31"/>
      <c r="AM227" s="31"/>
      <c r="AN227" s="31"/>
      <c r="AO227" s="32"/>
    </row>
    <row r="228" spans="1:41">
      <c r="A228" s="30">
        <f t="shared" si="2"/>
        <v>176</v>
      </c>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AK228" s="31"/>
      <c r="AL228" s="31"/>
      <c r="AM228" s="31"/>
      <c r="AN228" s="31"/>
      <c r="AO228" s="32"/>
    </row>
    <row r="229" spans="1:41">
      <c r="A229" s="30">
        <f t="shared" si="2"/>
        <v>177</v>
      </c>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AK229" s="31"/>
      <c r="AL229" s="31"/>
      <c r="AM229" s="31"/>
      <c r="AN229" s="31"/>
      <c r="AO229" s="32"/>
    </row>
    <row r="230" spans="1:41">
      <c r="A230" s="30">
        <f t="shared" si="2"/>
        <v>178</v>
      </c>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1"/>
      <c r="AL230" s="31"/>
      <c r="AM230" s="31"/>
      <c r="AN230" s="31"/>
      <c r="AO230" s="32"/>
    </row>
    <row r="231" spans="1:41">
      <c r="A231" s="30">
        <f t="shared" si="2"/>
        <v>179</v>
      </c>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AK231" s="31"/>
      <c r="AL231" s="31"/>
      <c r="AM231" s="31"/>
      <c r="AN231" s="31"/>
      <c r="AO231" s="32"/>
    </row>
    <row r="232" spans="1:41">
      <c r="A232" s="30">
        <f t="shared" si="2"/>
        <v>180</v>
      </c>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AJ232" s="31"/>
      <c r="AK232" s="31"/>
      <c r="AL232" s="31"/>
      <c r="AM232" s="31"/>
      <c r="AN232" s="31"/>
      <c r="AO232" s="32"/>
    </row>
    <row r="233" spans="1:41">
      <c r="A233" s="30">
        <f t="shared" si="2"/>
        <v>181</v>
      </c>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1"/>
      <c r="AM233" s="31"/>
      <c r="AN233" s="31"/>
      <c r="AO233" s="32"/>
    </row>
    <row r="234" spans="1:41">
      <c r="A234" s="30">
        <f t="shared" si="2"/>
        <v>182</v>
      </c>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K234" s="31"/>
      <c r="AL234" s="31"/>
      <c r="AM234" s="31"/>
      <c r="AN234" s="31"/>
      <c r="AO234" s="32"/>
    </row>
    <row r="235" spans="1:41">
      <c r="A235" s="30">
        <f t="shared" si="2"/>
        <v>183</v>
      </c>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1"/>
      <c r="AL235" s="31"/>
      <c r="AM235" s="31"/>
      <c r="AN235" s="31"/>
      <c r="AO235" s="32"/>
    </row>
    <row r="236" spans="1:41">
      <c r="A236" s="30">
        <f t="shared" si="2"/>
        <v>184</v>
      </c>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32"/>
    </row>
    <row r="237" spans="1:41">
      <c r="A237" s="30">
        <f t="shared" si="2"/>
        <v>185</v>
      </c>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1"/>
      <c r="AL237" s="31"/>
      <c r="AM237" s="31"/>
      <c r="AN237" s="31"/>
      <c r="AO237" s="32"/>
    </row>
    <row r="238" spans="1:41">
      <c r="A238" s="30">
        <f t="shared" si="2"/>
        <v>186</v>
      </c>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1"/>
      <c r="AL238" s="31"/>
      <c r="AM238" s="31"/>
      <c r="AN238" s="31"/>
      <c r="AO238" s="32"/>
    </row>
    <row r="239" spans="1:41">
      <c r="A239" s="30">
        <f t="shared" si="2"/>
        <v>187</v>
      </c>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AJ239" s="31"/>
      <c r="AK239" s="31"/>
      <c r="AL239" s="31"/>
      <c r="AM239" s="31"/>
      <c r="AN239" s="31"/>
      <c r="AO239" s="32"/>
    </row>
    <row r="240" spans="1:41">
      <c r="A240" s="30">
        <f t="shared" si="2"/>
        <v>188</v>
      </c>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AJ240" s="31"/>
      <c r="AK240" s="31"/>
      <c r="AL240" s="31"/>
      <c r="AM240" s="31"/>
      <c r="AN240" s="31"/>
      <c r="AO240" s="32"/>
    </row>
    <row r="241" spans="1:41">
      <c r="A241" s="30">
        <f t="shared" si="2"/>
        <v>189</v>
      </c>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AK241" s="31"/>
      <c r="AL241" s="31"/>
      <c r="AM241" s="31"/>
      <c r="AN241" s="31"/>
      <c r="AO241" s="32"/>
    </row>
    <row r="242" spans="1:41">
      <c r="A242" s="30">
        <f t="shared" si="2"/>
        <v>190</v>
      </c>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AJ242" s="31"/>
      <c r="AK242" s="31"/>
      <c r="AL242" s="31"/>
      <c r="AM242" s="31"/>
      <c r="AN242" s="31"/>
      <c r="AO242" s="32"/>
    </row>
    <row r="243" spans="1:41">
      <c r="A243" s="30">
        <f t="shared" si="2"/>
        <v>191</v>
      </c>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AK243" s="31"/>
      <c r="AL243" s="31"/>
      <c r="AM243" s="31"/>
      <c r="AN243" s="31"/>
      <c r="AO243" s="32"/>
    </row>
    <row r="244" spans="1:41">
      <c r="A244" s="30">
        <f t="shared" si="2"/>
        <v>192</v>
      </c>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AK244" s="31"/>
      <c r="AL244" s="31"/>
      <c r="AM244" s="31"/>
      <c r="AN244" s="31"/>
      <c r="AO244" s="32"/>
    </row>
    <row r="245" spans="1:41">
      <c r="A245" s="30">
        <f t="shared" si="2"/>
        <v>193</v>
      </c>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AK245" s="31"/>
      <c r="AL245" s="31"/>
      <c r="AM245" s="31"/>
      <c r="AN245" s="31"/>
      <c r="AO245" s="32"/>
    </row>
    <row r="246" spans="1:41">
      <c r="A246" s="30">
        <f t="shared" ref="A246:A309" si="3">A245+1</f>
        <v>194</v>
      </c>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AK246" s="31"/>
      <c r="AL246" s="31"/>
      <c r="AM246" s="31"/>
      <c r="AN246" s="31"/>
      <c r="AO246" s="32"/>
    </row>
    <row r="247" spans="1:41">
      <c r="A247" s="30">
        <f t="shared" si="3"/>
        <v>195</v>
      </c>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AK247" s="31"/>
      <c r="AL247" s="31"/>
      <c r="AM247" s="31"/>
      <c r="AN247" s="31"/>
      <c r="AO247" s="32"/>
    </row>
    <row r="248" spans="1:41">
      <c r="A248" s="30">
        <f t="shared" si="3"/>
        <v>196</v>
      </c>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AJ248" s="31"/>
      <c r="AK248" s="31"/>
      <c r="AL248" s="31"/>
      <c r="AM248" s="31"/>
      <c r="AN248" s="31"/>
      <c r="AO248" s="32"/>
    </row>
    <row r="249" spans="1:41">
      <c r="A249" s="30">
        <f t="shared" si="3"/>
        <v>197</v>
      </c>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AJ249" s="31"/>
      <c r="AK249" s="31"/>
      <c r="AL249" s="31"/>
      <c r="AM249" s="31"/>
      <c r="AN249" s="31"/>
      <c r="AO249" s="32"/>
    </row>
    <row r="250" spans="1:41">
      <c r="A250" s="30">
        <f t="shared" si="3"/>
        <v>198</v>
      </c>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c r="AM250" s="31"/>
      <c r="AN250" s="31"/>
      <c r="AO250" s="32"/>
    </row>
    <row r="251" spans="1:41">
      <c r="A251" s="30">
        <f t="shared" si="3"/>
        <v>199</v>
      </c>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c r="AC251" s="31"/>
      <c r="AD251" s="31"/>
      <c r="AE251" s="31"/>
      <c r="AF251" s="31"/>
      <c r="AG251" s="31"/>
      <c r="AH251" s="31"/>
      <c r="AI251" s="31"/>
      <c r="AJ251" s="31"/>
      <c r="AK251" s="31"/>
      <c r="AL251" s="31"/>
      <c r="AM251" s="31"/>
      <c r="AN251" s="31"/>
      <c r="AO251" s="32"/>
    </row>
    <row r="252" spans="1:41">
      <c r="A252" s="30">
        <f t="shared" si="3"/>
        <v>200</v>
      </c>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c r="AC252" s="31"/>
      <c r="AD252" s="31"/>
      <c r="AE252" s="31"/>
      <c r="AF252" s="31"/>
      <c r="AG252" s="31"/>
      <c r="AH252" s="31"/>
      <c r="AI252" s="31"/>
      <c r="AJ252" s="31"/>
      <c r="AK252" s="31"/>
      <c r="AL252" s="31"/>
      <c r="AM252" s="31"/>
      <c r="AN252" s="31"/>
      <c r="AO252" s="32"/>
    </row>
    <row r="253" spans="1:41">
      <c r="A253" s="30">
        <f t="shared" si="3"/>
        <v>201</v>
      </c>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c r="AC253" s="31"/>
      <c r="AD253" s="31"/>
      <c r="AE253" s="31"/>
      <c r="AF253" s="31"/>
      <c r="AG253" s="31"/>
      <c r="AH253" s="31"/>
      <c r="AI253" s="31"/>
      <c r="AJ253" s="31"/>
      <c r="AK253" s="31"/>
      <c r="AL253" s="31"/>
      <c r="AM253" s="31"/>
      <c r="AN253" s="31"/>
      <c r="AO253" s="32"/>
    </row>
    <row r="254" spans="1:41">
      <c r="A254" s="30">
        <f t="shared" si="3"/>
        <v>202</v>
      </c>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c r="AC254" s="31"/>
      <c r="AD254" s="31"/>
      <c r="AE254" s="31"/>
      <c r="AF254" s="31"/>
      <c r="AG254" s="31"/>
      <c r="AH254" s="31"/>
      <c r="AI254" s="31"/>
      <c r="AJ254" s="31"/>
      <c r="AK254" s="31"/>
      <c r="AL254" s="31"/>
      <c r="AM254" s="31"/>
      <c r="AN254" s="31"/>
      <c r="AO254" s="32"/>
    </row>
    <row r="255" spans="1:41">
      <c r="A255" s="30">
        <f t="shared" si="3"/>
        <v>203</v>
      </c>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c r="AC255" s="31"/>
      <c r="AD255" s="31"/>
      <c r="AE255" s="31"/>
      <c r="AF255" s="31"/>
      <c r="AG255" s="31"/>
      <c r="AH255" s="31"/>
      <c r="AI255" s="31"/>
      <c r="AJ255" s="31"/>
      <c r="AK255" s="31"/>
      <c r="AL255" s="31"/>
      <c r="AM255" s="31"/>
      <c r="AN255" s="31"/>
      <c r="AO255" s="32"/>
    </row>
    <row r="256" spans="1:41">
      <c r="A256" s="30">
        <f t="shared" si="3"/>
        <v>204</v>
      </c>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c r="AC256" s="31"/>
      <c r="AD256" s="31"/>
      <c r="AE256" s="31"/>
      <c r="AF256" s="31"/>
      <c r="AG256" s="31"/>
      <c r="AH256" s="31"/>
      <c r="AI256" s="31"/>
      <c r="AJ256" s="31"/>
      <c r="AK256" s="31"/>
      <c r="AL256" s="31"/>
      <c r="AM256" s="31"/>
      <c r="AN256" s="31"/>
      <c r="AO256" s="32"/>
    </row>
    <row r="257" spans="1:41">
      <c r="A257" s="30">
        <f t="shared" si="3"/>
        <v>205</v>
      </c>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c r="AC257" s="31"/>
      <c r="AD257" s="31"/>
      <c r="AE257" s="31"/>
      <c r="AF257" s="31"/>
      <c r="AG257" s="31"/>
      <c r="AH257" s="31"/>
      <c r="AI257" s="31"/>
      <c r="AJ257" s="31"/>
      <c r="AK257" s="31"/>
      <c r="AL257" s="31"/>
      <c r="AM257" s="31"/>
      <c r="AN257" s="31"/>
      <c r="AO257" s="32"/>
    </row>
    <row r="258" spans="1:41">
      <c r="A258" s="30">
        <f t="shared" si="3"/>
        <v>206</v>
      </c>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2"/>
    </row>
    <row r="259" spans="1:41">
      <c r="A259" s="30">
        <f t="shared" si="3"/>
        <v>207</v>
      </c>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c r="AC259" s="31"/>
      <c r="AD259" s="31"/>
      <c r="AE259" s="31"/>
      <c r="AF259" s="31"/>
      <c r="AG259" s="31"/>
      <c r="AH259" s="31"/>
      <c r="AI259" s="31"/>
      <c r="AJ259" s="31"/>
      <c r="AK259" s="31"/>
      <c r="AL259" s="31"/>
      <c r="AM259" s="31"/>
      <c r="AN259" s="31"/>
      <c r="AO259" s="32"/>
    </row>
    <row r="260" spans="1:41">
      <c r="A260" s="30">
        <f t="shared" si="3"/>
        <v>208</v>
      </c>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c r="AI260" s="31"/>
      <c r="AJ260" s="31"/>
      <c r="AK260" s="31"/>
      <c r="AL260" s="31"/>
      <c r="AM260" s="31"/>
      <c r="AN260" s="31"/>
      <c r="AO260" s="32"/>
    </row>
    <row r="261" spans="1:41">
      <c r="A261" s="30">
        <f t="shared" si="3"/>
        <v>209</v>
      </c>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c r="AI261" s="31"/>
      <c r="AJ261" s="31"/>
      <c r="AK261" s="31"/>
      <c r="AL261" s="31"/>
      <c r="AM261" s="31"/>
      <c r="AN261" s="31"/>
      <c r="AO261" s="32"/>
    </row>
    <row r="262" spans="1:41">
      <c r="A262" s="30">
        <f t="shared" si="3"/>
        <v>210</v>
      </c>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c r="AI262" s="31"/>
      <c r="AJ262" s="31"/>
      <c r="AK262" s="31"/>
      <c r="AL262" s="31"/>
      <c r="AM262" s="31"/>
      <c r="AN262" s="31"/>
      <c r="AO262" s="32"/>
    </row>
    <row r="263" spans="1:41">
      <c r="A263" s="30">
        <f t="shared" si="3"/>
        <v>211</v>
      </c>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AJ263" s="31"/>
      <c r="AK263" s="31"/>
      <c r="AL263" s="31"/>
      <c r="AM263" s="31"/>
      <c r="AN263" s="31"/>
      <c r="AO263" s="32"/>
    </row>
    <row r="264" spans="1:41">
      <c r="A264" s="30">
        <f t="shared" si="3"/>
        <v>212</v>
      </c>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c r="AI264" s="31"/>
      <c r="AJ264" s="31"/>
      <c r="AK264" s="31"/>
      <c r="AL264" s="31"/>
      <c r="AM264" s="31"/>
      <c r="AN264" s="31"/>
      <c r="AO264" s="32"/>
    </row>
    <row r="265" spans="1:41">
      <c r="A265" s="30">
        <f t="shared" si="3"/>
        <v>213</v>
      </c>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c r="AI265" s="31"/>
      <c r="AJ265" s="31"/>
      <c r="AK265" s="31"/>
      <c r="AL265" s="31"/>
      <c r="AM265" s="31"/>
      <c r="AN265" s="31"/>
      <c r="AO265" s="32"/>
    </row>
    <row r="266" spans="1:41">
      <c r="A266" s="30">
        <f t="shared" si="3"/>
        <v>214</v>
      </c>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1"/>
      <c r="AL266" s="31"/>
      <c r="AM266" s="31"/>
      <c r="AN266" s="31"/>
      <c r="AO266" s="32"/>
    </row>
    <row r="267" spans="1:41">
      <c r="A267" s="30">
        <f t="shared" si="3"/>
        <v>215</v>
      </c>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AJ267" s="31"/>
      <c r="AK267" s="31"/>
      <c r="AL267" s="31"/>
      <c r="AM267" s="31"/>
      <c r="AN267" s="31"/>
      <c r="AO267" s="32"/>
    </row>
    <row r="268" spans="1:41">
      <c r="A268" s="30">
        <f t="shared" si="3"/>
        <v>216</v>
      </c>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AJ268" s="31"/>
      <c r="AK268" s="31"/>
      <c r="AL268" s="31"/>
      <c r="AM268" s="31"/>
      <c r="AN268" s="31"/>
      <c r="AO268" s="32"/>
    </row>
    <row r="269" spans="1:41">
      <c r="A269" s="30">
        <f t="shared" si="3"/>
        <v>217</v>
      </c>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c r="AC269" s="31"/>
      <c r="AD269" s="31"/>
      <c r="AE269" s="31"/>
      <c r="AF269" s="31"/>
      <c r="AG269" s="31"/>
      <c r="AH269" s="31"/>
      <c r="AI269" s="31"/>
      <c r="AJ269" s="31"/>
      <c r="AK269" s="31"/>
      <c r="AL269" s="31"/>
      <c r="AM269" s="31"/>
      <c r="AN269" s="31"/>
      <c r="AO269" s="32"/>
    </row>
    <row r="270" spans="1:41">
      <c r="A270" s="30">
        <f t="shared" si="3"/>
        <v>218</v>
      </c>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c r="AJ270" s="31"/>
      <c r="AK270" s="31"/>
      <c r="AL270" s="31"/>
      <c r="AM270" s="31"/>
      <c r="AN270" s="31"/>
      <c r="AO270" s="32"/>
    </row>
    <row r="271" spans="1:41">
      <c r="A271" s="30">
        <f t="shared" si="3"/>
        <v>219</v>
      </c>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c r="AI271" s="31"/>
      <c r="AJ271" s="31"/>
      <c r="AK271" s="31"/>
      <c r="AL271" s="31"/>
      <c r="AM271" s="31"/>
      <c r="AN271" s="31"/>
      <c r="AO271" s="32"/>
    </row>
    <row r="272" spans="1:41">
      <c r="A272" s="30">
        <f t="shared" si="3"/>
        <v>220</v>
      </c>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c r="AI272" s="31"/>
      <c r="AJ272" s="31"/>
      <c r="AK272" s="31"/>
      <c r="AL272" s="31"/>
      <c r="AM272" s="31"/>
      <c r="AN272" s="31"/>
      <c r="AO272" s="32"/>
    </row>
    <row r="273" spans="1:41">
      <c r="A273" s="30">
        <f t="shared" si="3"/>
        <v>221</v>
      </c>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c r="AI273" s="31"/>
      <c r="AJ273" s="31"/>
      <c r="AK273" s="31"/>
      <c r="AL273" s="31"/>
      <c r="AM273" s="31"/>
      <c r="AN273" s="31"/>
      <c r="AO273" s="32"/>
    </row>
    <row r="274" spans="1:41">
      <c r="A274" s="30">
        <f t="shared" si="3"/>
        <v>222</v>
      </c>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c r="AI274" s="31"/>
      <c r="AJ274" s="31"/>
      <c r="AK274" s="31"/>
      <c r="AL274" s="31"/>
      <c r="AM274" s="31"/>
      <c r="AN274" s="31"/>
      <c r="AO274" s="32"/>
    </row>
    <row r="275" spans="1:41">
      <c r="A275" s="30">
        <f t="shared" si="3"/>
        <v>223</v>
      </c>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c r="AC275" s="31"/>
      <c r="AD275" s="31"/>
      <c r="AE275" s="31"/>
      <c r="AF275" s="31"/>
      <c r="AG275" s="31"/>
      <c r="AH275" s="31"/>
      <c r="AI275" s="31"/>
      <c r="AJ275" s="31"/>
      <c r="AK275" s="31"/>
      <c r="AL275" s="31"/>
      <c r="AM275" s="31"/>
      <c r="AN275" s="31"/>
      <c r="AO275" s="32"/>
    </row>
    <row r="276" spans="1:41">
      <c r="A276" s="30">
        <f t="shared" si="3"/>
        <v>224</v>
      </c>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c r="AC276" s="31"/>
      <c r="AD276" s="31"/>
      <c r="AE276" s="31"/>
      <c r="AF276" s="31"/>
      <c r="AG276" s="31"/>
      <c r="AH276" s="31"/>
      <c r="AI276" s="31"/>
      <c r="AJ276" s="31"/>
      <c r="AK276" s="31"/>
      <c r="AL276" s="31"/>
      <c r="AM276" s="31"/>
      <c r="AN276" s="31"/>
      <c r="AO276" s="32"/>
    </row>
    <row r="277" spans="1:41">
      <c r="A277" s="30">
        <f t="shared" si="3"/>
        <v>225</v>
      </c>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c r="AC277" s="31"/>
      <c r="AD277" s="31"/>
      <c r="AE277" s="31"/>
      <c r="AF277" s="31"/>
      <c r="AG277" s="31"/>
      <c r="AH277" s="31"/>
      <c r="AI277" s="31"/>
      <c r="AJ277" s="31"/>
      <c r="AK277" s="31"/>
      <c r="AL277" s="31"/>
      <c r="AM277" s="31"/>
      <c r="AN277" s="31"/>
      <c r="AO277" s="32"/>
    </row>
    <row r="278" spans="1:41">
      <c r="A278" s="30">
        <f t="shared" si="3"/>
        <v>226</v>
      </c>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c r="AC278" s="31"/>
      <c r="AD278" s="31"/>
      <c r="AE278" s="31"/>
      <c r="AF278" s="31"/>
      <c r="AG278" s="31"/>
      <c r="AH278" s="31"/>
      <c r="AI278" s="31"/>
      <c r="AJ278" s="31"/>
      <c r="AK278" s="31"/>
      <c r="AL278" s="31"/>
      <c r="AM278" s="31"/>
      <c r="AN278" s="31"/>
      <c r="AO278" s="32"/>
    </row>
    <row r="279" spans="1:41">
      <c r="A279" s="30">
        <f t="shared" si="3"/>
        <v>227</v>
      </c>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AJ279" s="31"/>
      <c r="AK279" s="31"/>
      <c r="AL279" s="31"/>
      <c r="AM279" s="31"/>
      <c r="AN279" s="31"/>
      <c r="AO279" s="32"/>
    </row>
    <row r="280" spans="1:41">
      <c r="A280" s="30">
        <f t="shared" si="3"/>
        <v>228</v>
      </c>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AK280" s="31"/>
      <c r="AL280" s="31"/>
      <c r="AM280" s="31"/>
      <c r="AN280" s="31"/>
      <c r="AO280" s="32"/>
    </row>
    <row r="281" spans="1:41">
      <c r="A281" s="30">
        <f t="shared" si="3"/>
        <v>229</v>
      </c>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1"/>
      <c r="AL281" s="31"/>
      <c r="AM281" s="31"/>
      <c r="AN281" s="31"/>
      <c r="AO281" s="32"/>
    </row>
    <row r="282" spans="1:41">
      <c r="A282" s="30">
        <f t="shared" si="3"/>
        <v>230</v>
      </c>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c r="AK282" s="31"/>
      <c r="AL282" s="31"/>
      <c r="AM282" s="31"/>
      <c r="AN282" s="31"/>
      <c r="AO282" s="32"/>
    </row>
    <row r="283" spans="1:41">
      <c r="A283" s="30">
        <f t="shared" si="3"/>
        <v>231</v>
      </c>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c r="AK283" s="31"/>
      <c r="AL283" s="31"/>
      <c r="AM283" s="31"/>
      <c r="AN283" s="31"/>
      <c r="AO283" s="32"/>
    </row>
    <row r="284" spans="1:41">
      <c r="A284" s="30">
        <f t="shared" si="3"/>
        <v>232</v>
      </c>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c r="AK284" s="31"/>
      <c r="AL284" s="31"/>
      <c r="AM284" s="31"/>
      <c r="AN284" s="31"/>
      <c r="AO284" s="32"/>
    </row>
    <row r="285" spans="1:41">
      <c r="A285" s="30">
        <f t="shared" si="3"/>
        <v>233</v>
      </c>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c r="AK285" s="31"/>
      <c r="AL285" s="31"/>
      <c r="AM285" s="31"/>
      <c r="AN285" s="31"/>
      <c r="AO285" s="32"/>
    </row>
    <row r="286" spans="1:41">
      <c r="A286" s="30">
        <f t="shared" si="3"/>
        <v>234</v>
      </c>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AK286" s="31"/>
      <c r="AL286" s="31"/>
      <c r="AM286" s="31"/>
      <c r="AN286" s="31"/>
      <c r="AO286" s="32"/>
    </row>
    <row r="287" spans="1:41">
      <c r="A287" s="30">
        <f t="shared" si="3"/>
        <v>235</v>
      </c>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31"/>
      <c r="AL287" s="31"/>
      <c r="AM287" s="31"/>
      <c r="AN287" s="31"/>
      <c r="AO287" s="32"/>
    </row>
    <row r="288" spans="1:41">
      <c r="A288" s="30">
        <f t="shared" si="3"/>
        <v>236</v>
      </c>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AK288" s="31"/>
      <c r="AL288" s="31"/>
      <c r="AM288" s="31"/>
      <c r="AN288" s="31"/>
      <c r="AO288" s="32"/>
    </row>
    <row r="289" spans="1:41">
      <c r="A289" s="30">
        <f t="shared" si="3"/>
        <v>237</v>
      </c>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c r="AK289" s="31"/>
      <c r="AL289" s="31"/>
      <c r="AM289" s="31"/>
      <c r="AN289" s="31"/>
      <c r="AO289" s="32"/>
    </row>
    <row r="290" spans="1:41">
      <c r="A290" s="30">
        <f t="shared" si="3"/>
        <v>238</v>
      </c>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c r="AK290" s="31"/>
      <c r="AL290" s="31"/>
      <c r="AM290" s="31"/>
      <c r="AN290" s="31"/>
      <c r="AO290" s="32"/>
    </row>
    <row r="291" spans="1:41">
      <c r="A291" s="30">
        <f t="shared" si="3"/>
        <v>239</v>
      </c>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2"/>
    </row>
    <row r="292" spans="1:41">
      <c r="A292" s="30">
        <f t="shared" si="3"/>
        <v>240</v>
      </c>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AK292" s="31"/>
      <c r="AL292" s="31"/>
      <c r="AM292" s="31"/>
      <c r="AN292" s="31"/>
      <c r="AO292" s="32"/>
    </row>
    <row r="293" spans="1:41">
      <c r="A293" s="30">
        <f t="shared" si="3"/>
        <v>241</v>
      </c>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2"/>
    </row>
    <row r="294" spans="1:41">
      <c r="A294" s="30">
        <f t="shared" si="3"/>
        <v>242</v>
      </c>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c r="AK294" s="31"/>
      <c r="AL294" s="31"/>
      <c r="AM294" s="31"/>
      <c r="AN294" s="31"/>
      <c r="AO294" s="32"/>
    </row>
    <row r="295" spans="1:41">
      <c r="A295" s="30">
        <f t="shared" si="3"/>
        <v>243</v>
      </c>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AJ295" s="31"/>
      <c r="AK295" s="31"/>
      <c r="AL295" s="31"/>
      <c r="AM295" s="31"/>
      <c r="AN295" s="31"/>
      <c r="AO295" s="32"/>
    </row>
    <row r="296" spans="1:41">
      <c r="A296" s="30">
        <f t="shared" si="3"/>
        <v>244</v>
      </c>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AK296" s="31"/>
      <c r="AL296" s="31"/>
      <c r="AM296" s="31"/>
      <c r="AN296" s="31"/>
      <c r="AO296" s="32"/>
    </row>
    <row r="297" spans="1:41">
      <c r="A297" s="30">
        <f t="shared" si="3"/>
        <v>245</v>
      </c>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2"/>
    </row>
    <row r="298" spans="1:41">
      <c r="A298" s="30">
        <f t="shared" si="3"/>
        <v>246</v>
      </c>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AJ298" s="31"/>
      <c r="AK298" s="31"/>
      <c r="AL298" s="31"/>
      <c r="AM298" s="31"/>
      <c r="AN298" s="31"/>
      <c r="AO298" s="32"/>
    </row>
    <row r="299" spans="1:41">
      <c r="A299" s="30">
        <f t="shared" si="3"/>
        <v>247</v>
      </c>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AK299" s="31"/>
      <c r="AL299" s="31"/>
      <c r="AM299" s="31"/>
      <c r="AN299" s="31"/>
      <c r="AO299" s="32"/>
    </row>
    <row r="300" spans="1:41">
      <c r="A300" s="30">
        <f t="shared" si="3"/>
        <v>248</v>
      </c>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c r="AK300" s="31"/>
      <c r="AL300" s="31"/>
      <c r="AM300" s="31"/>
      <c r="AN300" s="31"/>
      <c r="AO300" s="32"/>
    </row>
    <row r="301" spans="1:41">
      <c r="A301" s="30">
        <f t="shared" si="3"/>
        <v>249</v>
      </c>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AJ301" s="31"/>
      <c r="AK301" s="31"/>
      <c r="AL301" s="31"/>
      <c r="AM301" s="31"/>
      <c r="AN301" s="31"/>
      <c r="AO301" s="32"/>
    </row>
    <row r="302" spans="1:41">
      <c r="A302" s="30">
        <f t="shared" si="3"/>
        <v>250</v>
      </c>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c r="AI302" s="31"/>
      <c r="AJ302" s="31"/>
      <c r="AK302" s="31"/>
      <c r="AL302" s="31"/>
      <c r="AM302" s="31"/>
      <c r="AN302" s="31"/>
      <c r="AO302" s="32"/>
    </row>
    <row r="303" spans="1:41">
      <c r="A303" s="30">
        <f t="shared" si="3"/>
        <v>251</v>
      </c>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2"/>
    </row>
    <row r="304" spans="1:41">
      <c r="A304" s="30">
        <f t="shared" si="3"/>
        <v>252</v>
      </c>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c r="AC304" s="31"/>
      <c r="AD304" s="31"/>
      <c r="AE304" s="31"/>
      <c r="AF304" s="31"/>
      <c r="AG304" s="31"/>
      <c r="AH304" s="31"/>
      <c r="AI304" s="31"/>
      <c r="AJ304" s="31"/>
      <c r="AK304" s="31"/>
      <c r="AL304" s="31"/>
      <c r="AM304" s="31"/>
      <c r="AN304" s="31"/>
      <c r="AO304" s="32"/>
    </row>
    <row r="305" spans="1:41">
      <c r="A305" s="30">
        <f t="shared" si="3"/>
        <v>253</v>
      </c>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c r="AC305" s="31"/>
      <c r="AD305" s="31"/>
      <c r="AE305" s="31"/>
      <c r="AF305" s="31"/>
      <c r="AG305" s="31"/>
      <c r="AH305" s="31"/>
      <c r="AI305" s="31"/>
      <c r="AJ305" s="31"/>
      <c r="AK305" s="31"/>
      <c r="AL305" s="31"/>
      <c r="AM305" s="31"/>
      <c r="AN305" s="31"/>
      <c r="AO305" s="32"/>
    </row>
    <row r="306" spans="1:41">
      <c r="A306" s="30">
        <f t="shared" si="3"/>
        <v>254</v>
      </c>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c r="AC306" s="31"/>
      <c r="AD306" s="31"/>
      <c r="AE306" s="31"/>
      <c r="AF306" s="31"/>
      <c r="AG306" s="31"/>
      <c r="AH306" s="31"/>
      <c r="AI306" s="31"/>
      <c r="AJ306" s="31"/>
      <c r="AK306" s="31"/>
      <c r="AL306" s="31"/>
      <c r="AM306" s="31"/>
      <c r="AN306" s="31"/>
      <c r="AO306" s="32"/>
    </row>
    <row r="307" spans="1:41">
      <c r="A307" s="30">
        <f t="shared" si="3"/>
        <v>255</v>
      </c>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c r="AC307" s="31"/>
      <c r="AD307" s="31"/>
      <c r="AE307" s="31"/>
      <c r="AF307" s="31"/>
      <c r="AG307" s="31"/>
      <c r="AH307" s="31"/>
      <c r="AI307" s="31"/>
      <c r="AJ307" s="31"/>
      <c r="AK307" s="31"/>
      <c r="AL307" s="31"/>
      <c r="AM307" s="31"/>
      <c r="AN307" s="31"/>
      <c r="AO307" s="32"/>
    </row>
    <row r="308" spans="1:41">
      <c r="A308" s="30">
        <f t="shared" si="3"/>
        <v>256</v>
      </c>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AJ308" s="31"/>
      <c r="AK308" s="31"/>
      <c r="AL308" s="31"/>
      <c r="AM308" s="31"/>
      <c r="AN308" s="31"/>
      <c r="AO308" s="32"/>
    </row>
    <row r="309" spans="1:41">
      <c r="A309" s="30">
        <f t="shared" si="3"/>
        <v>257</v>
      </c>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c r="AC309" s="31"/>
      <c r="AD309" s="31"/>
      <c r="AE309" s="31"/>
      <c r="AF309" s="31"/>
      <c r="AG309" s="31"/>
      <c r="AH309" s="31"/>
      <c r="AI309" s="31"/>
      <c r="AJ309" s="31"/>
      <c r="AK309" s="31"/>
      <c r="AL309" s="31"/>
      <c r="AM309" s="31"/>
      <c r="AN309" s="31"/>
      <c r="AO309" s="32"/>
    </row>
    <row r="310" spans="1:41">
      <c r="A310" s="30">
        <f t="shared" ref="A310:A352" si="4">A309+1</f>
        <v>258</v>
      </c>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c r="AG310" s="31"/>
      <c r="AH310" s="31"/>
      <c r="AI310" s="31"/>
      <c r="AJ310" s="31"/>
      <c r="AK310" s="31"/>
      <c r="AL310" s="31"/>
      <c r="AM310" s="31"/>
      <c r="AN310" s="31"/>
      <c r="AO310" s="32"/>
    </row>
    <row r="311" spans="1:41">
      <c r="A311" s="30">
        <f t="shared" si="4"/>
        <v>259</v>
      </c>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AJ311" s="31"/>
      <c r="AK311" s="31"/>
      <c r="AL311" s="31"/>
      <c r="AM311" s="31"/>
      <c r="AN311" s="31"/>
      <c r="AO311" s="32"/>
    </row>
    <row r="312" spans="1:41">
      <c r="A312" s="30">
        <f t="shared" si="4"/>
        <v>260</v>
      </c>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AJ312" s="31"/>
      <c r="AK312" s="31"/>
      <c r="AL312" s="31"/>
      <c r="AM312" s="31"/>
      <c r="AN312" s="31"/>
      <c r="AO312" s="32"/>
    </row>
    <row r="313" spans="1:41">
      <c r="A313" s="30">
        <f t="shared" si="4"/>
        <v>261</v>
      </c>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c r="AC313" s="31"/>
      <c r="AD313" s="31"/>
      <c r="AE313" s="31"/>
      <c r="AF313" s="31"/>
      <c r="AG313" s="31"/>
      <c r="AH313" s="31"/>
      <c r="AI313" s="31"/>
      <c r="AJ313" s="31"/>
      <c r="AK313" s="31"/>
      <c r="AL313" s="31"/>
      <c r="AM313" s="31"/>
      <c r="AN313" s="31"/>
      <c r="AO313" s="32"/>
    </row>
    <row r="314" spans="1:41">
      <c r="A314" s="30">
        <f t="shared" si="4"/>
        <v>262</v>
      </c>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c r="AC314" s="31"/>
      <c r="AD314" s="31"/>
      <c r="AE314" s="31"/>
      <c r="AF314" s="31"/>
      <c r="AG314" s="31"/>
      <c r="AH314" s="31"/>
      <c r="AI314" s="31"/>
      <c r="AJ314" s="31"/>
      <c r="AK314" s="31"/>
      <c r="AL314" s="31"/>
      <c r="AM314" s="31"/>
      <c r="AN314" s="31"/>
      <c r="AO314" s="32"/>
    </row>
    <row r="315" spans="1:41">
      <c r="A315" s="30">
        <f t="shared" si="4"/>
        <v>263</v>
      </c>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AJ315" s="31"/>
      <c r="AK315" s="31"/>
      <c r="AL315" s="31"/>
      <c r="AM315" s="31"/>
      <c r="AN315" s="31"/>
      <c r="AO315" s="32"/>
    </row>
    <row r="316" spans="1:41">
      <c r="A316" s="30">
        <f t="shared" si="4"/>
        <v>264</v>
      </c>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c r="AC316" s="31"/>
      <c r="AD316" s="31"/>
      <c r="AE316" s="31"/>
      <c r="AF316" s="31"/>
      <c r="AG316" s="31"/>
      <c r="AH316" s="31"/>
      <c r="AI316" s="31"/>
      <c r="AJ316" s="31"/>
      <c r="AK316" s="31"/>
      <c r="AL316" s="31"/>
      <c r="AM316" s="31"/>
      <c r="AN316" s="31"/>
      <c r="AO316" s="32"/>
    </row>
    <row r="317" spans="1:41">
      <c r="A317" s="30">
        <f t="shared" si="4"/>
        <v>265</v>
      </c>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c r="AC317" s="31"/>
      <c r="AD317" s="31"/>
      <c r="AE317" s="31"/>
      <c r="AF317" s="31"/>
      <c r="AG317" s="31"/>
      <c r="AH317" s="31"/>
      <c r="AI317" s="31"/>
      <c r="AJ317" s="31"/>
      <c r="AK317" s="31"/>
      <c r="AL317" s="31"/>
      <c r="AM317" s="31"/>
      <c r="AN317" s="31"/>
      <c r="AO317" s="32"/>
    </row>
    <row r="318" spans="1:41">
      <c r="A318" s="30">
        <f t="shared" si="4"/>
        <v>266</v>
      </c>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AJ318" s="31"/>
      <c r="AK318" s="31"/>
      <c r="AL318" s="31"/>
      <c r="AM318" s="31"/>
      <c r="AN318" s="31"/>
      <c r="AO318" s="32"/>
    </row>
    <row r="319" spans="1:41">
      <c r="A319" s="30">
        <f t="shared" si="4"/>
        <v>267</v>
      </c>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31"/>
      <c r="AL319" s="31"/>
      <c r="AM319" s="31"/>
      <c r="AN319" s="31"/>
      <c r="AO319" s="32"/>
    </row>
    <row r="320" spans="1:41">
      <c r="A320" s="30">
        <f t="shared" si="4"/>
        <v>268</v>
      </c>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AK320" s="31"/>
      <c r="AL320" s="31"/>
      <c r="AM320" s="31"/>
      <c r="AN320" s="31"/>
      <c r="AO320" s="32"/>
    </row>
    <row r="321" spans="1:41">
      <c r="A321" s="30">
        <f t="shared" si="4"/>
        <v>269</v>
      </c>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AJ321" s="31"/>
      <c r="AK321" s="31"/>
      <c r="AL321" s="31"/>
      <c r="AM321" s="31"/>
      <c r="AN321" s="31"/>
      <c r="AO321" s="32"/>
    </row>
    <row r="322" spans="1:41">
      <c r="A322" s="30">
        <f t="shared" si="4"/>
        <v>270</v>
      </c>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AJ322" s="31"/>
      <c r="AK322" s="31"/>
      <c r="AL322" s="31"/>
      <c r="AM322" s="31"/>
      <c r="AN322" s="31"/>
      <c r="AO322" s="32"/>
    </row>
    <row r="323" spans="1:41">
      <c r="A323" s="30">
        <f t="shared" si="4"/>
        <v>271</v>
      </c>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AJ323" s="31"/>
      <c r="AK323" s="31"/>
      <c r="AL323" s="31"/>
      <c r="AM323" s="31"/>
      <c r="AN323" s="31"/>
      <c r="AO323" s="32"/>
    </row>
    <row r="324" spans="1:41">
      <c r="A324" s="30">
        <f t="shared" si="4"/>
        <v>272</v>
      </c>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AK324" s="31"/>
      <c r="AL324" s="31"/>
      <c r="AM324" s="31"/>
      <c r="AN324" s="31"/>
      <c r="AO324" s="32"/>
    </row>
    <row r="325" spans="1:41">
      <c r="A325" s="30">
        <f t="shared" si="4"/>
        <v>273</v>
      </c>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AK325" s="31"/>
      <c r="AL325" s="31"/>
      <c r="AM325" s="31"/>
      <c r="AN325" s="31"/>
      <c r="AO325" s="32"/>
    </row>
    <row r="326" spans="1:41">
      <c r="A326" s="30">
        <f t="shared" si="4"/>
        <v>274</v>
      </c>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AJ326" s="31"/>
      <c r="AK326" s="31"/>
      <c r="AL326" s="31"/>
      <c r="AM326" s="31"/>
      <c r="AN326" s="31"/>
      <c r="AO326" s="32"/>
    </row>
    <row r="327" spans="1:41">
      <c r="A327" s="30">
        <f t="shared" si="4"/>
        <v>275</v>
      </c>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AJ327" s="31"/>
      <c r="AK327" s="31"/>
      <c r="AL327" s="31"/>
      <c r="AM327" s="31"/>
      <c r="AN327" s="31"/>
      <c r="AO327" s="32"/>
    </row>
    <row r="328" spans="1:41">
      <c r="A328" s="30">
        <f t="shared" si="4"/>
        <v>276</v>
      </c>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AJ328" s="31"/>
      <c r="AK328" s="31"/>
      <c r="AL328" s="31"/>
      <c r="AM328" s="31"/>
      <c r="AN328" s="31"/>
      <c r="AO328" s="32"/>
    </row>
    <row r="329" spans="1:41">
      <c r="A329" s="30">
        <f t="shared" si="4"/>
        <v>277</v>
      </c>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c r="AA329" s="31"/>
      <c r="AB329" s="31"/>
      <c r="AC329" s="31"/>
      <c r="AD329" s="31"/>
      <c r="AE329" s="31"/>
      <c r="AF329" s="31"/>
      <c r="AG329" s="31"/>
      <c r="AH329" s="31"/>
      <c r="AI329" s="31"/>
      <c r="AJ329" s="31"/>
      <c r="AK329" s="31"/>
      <c r="AL329" s="31"/>
      <c r="AM329" s="31"/>
      <c r="AN329" s="31"/>
      <c r="AO329" s="32"/>
    </row>
    <row r="330" spans="1:41">
      <c r="A330" s="30">
        <f t="shared" si="4"/>
        <v>278</v>
      </c>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AJ330" s="31"/>
      <c r="AK330" s="31"/>
      <c r="AL330" s="31"/>
      <c r="AM330" s="31"/>
      <c r="AN330" s="31"/>
      <c r="AO330" s="32"/>
    </row>
    <row r="331" spans="1:41">
      <c r="A331" s="30">
        <f t="shared" si="4"/>
        <v>279</v>
      </c>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AJ331" s="31"/>
      <c r="AK331" s="31"/>
      <c r="AL331" s="31"/>
      <c r="AM331" s="31"/>
      <c r="AN331" s="31"/>
      <c r="AO331" s="32"/>
    </row>
    <row r="332" spans="1:41">
      <c r="A332" s="30">
        <f t="shared" si="4"/>
        <v>280</v>
      </c>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AJ332" s="31"/>
      <c r="AK332" s="31"/>
      <c r="AL332" s="31"/>
      <c r="AM332" s="31"/>
      <c r="AN332" s="31"/>
      <c r="AO332" s="32"/>
    </row>
    <row r="333" spans="1:41">
      <c r="A333" s="30">
        <f t="shared" si="4"/>
        <v>281</v>
      </c>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AJ333" s="31"/>
      <c r="AK333" s="31"/>
      <c r="AL333" s="31"/>
      <c r="AM333" s="31"/>
      <c r="AN333" s="31"/>
      <c r="AO333" s="32"/>
    </row>
    <row r="334" spans="1:41">
      <c r="A334" s="30">
        <f t="shared" si="4"/>
        <v>282</v>
      </c>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c r="AA334" s="31"/>
      <c r="AB334" s="31"/>
      <c r="AC334" s="31"/>
      <c r="AD334" s="31"/>
      <c r="AE334" s="31"/>
      <c r="AF334" s="31"/>
      <c r="AG334" s="31"/>
      <c r="AH334" s="31"/>
      <c r="AI334" s="31"/>
      <c r="AJ334" s="31"/>
      <c r="AK334" s="31"/>
      <c r="AL334" s="31"/>
      <c r="AM334" s="31"/>
      <c r="AN334" s="31"/>
      <c r="AO334" s="32"/>
    </row>
    <row r="335" spans="1:41">
      <c r="A335" s="30">
        <f t="shared" si="4"/>
        <v>283</v>
      </c>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AJ335" s="31"/>
      <c r="AK335" s="31"/>
      <c r="AL335" s="31"/>
      <c r="AM335" s="31"/>
      <c r="AN335" s="31"/>
      <c r="AO335" s="32"/>
    </row>
    <row r="336" spans="1:41">
      <c r="A336" s="30">
        <f t="shared" si="4"/>
        <v>284</v>
      </c>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AJ336" s="31"/>
      <c r="AK336" s="31"/>
      <c r="AL336" s="31"/>
      <c r="AM336" s="31"/>
      <c r="AN336" s="31"/>
      <c r="AO336" s="32"/>
    </row>
    <row r="337" spans="1:41">
      <c r="A337" s="30">
        <f t="shared" si="4"/>
        <v>285</v>
      </c>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AJ337" s="31"/>
      <c r="AK337" s="31"/>
      <c r="AL337" s="31"/>
      <c r="AM337" s="31"/>
      <c r="AN337" s="31"/>
      <c r="AO337" s="32"/>
    </row>
    <row r="338" spans="1:41">
      <c r="A338" s="30">
        <f t="shared" si="4"/>
        <v>286</v>
      </c>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2"/>
    </row>
    <row r="339" spans="1:41">
      <c r="A339" s="30">
        <f t="shared" si="4"/>
        <v>287</v>
      </c>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2"/>
    </row>
    <row r="340" spans="1:41">
      <c r="A340" s="30">
        <f t="shared" si="4"/>
        <v>288</v>
      </c>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1"/>
      <c r="AJ340" s="31"/>
      <c r="AK340" s="31"/>
      <c r="AL340" s="31"/>
      <c r="AM340" s="31"/>
      <c r="AN340" s="31"/>
      <c r="AO340" s="32"/>
    </row>
    <row r="341" spans="1:41">
      <c r="A341" s="30">
        <f t="shared" si="4"/>
        <v>289</v>
      </c>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c r="AA341" s="31"/>
      <c r="AB341" s="31"/>
      <c r="AC341" s="31"/>
      <c r="AD341" s="31"/>
      <c r="AE341" s="31"/>
      <c r="AF341" s="31"/>
      <c r="AG341" s="31"/>
      <c r="AH341" s="31"/>
      <c r="AI341" s="31"/>
      <c r="AJ341" s="31"/>
      <c r="AK341" s="31"/>
      <c r="AL341" s="31"/>
      <c r="AM341" s="31"/>
      <c r="AN341" s="31"/>
      <c r="AO341" s="32"/>
    </row>
    <row r="342" spans="1:41">
      <c r="A342" s="30">
        <f t="shared" si="4"/>
        <v>290</v>
      </c>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AJ342" s="31"/>
      <c r="AK342" s="31"/>
      <c r="AL342" s="31"/>
      <c r="AM342" s="31"/>
      <c r="AN342" s="31"/>
      <c r="AO342" s="32"/>
    </row>
    <row r="343" spans="1:41">
      <c r="A343" s="30">
        <f t="shared" si="4"/>
        <v>291</v>
      </c>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c r="AA343" s="31"/>
      <c r="AB343" s="31"/>
      <c r="AC343" s="31"/>
      <c r="AD343" s="31"/>
      <c r="AE343" s="31"/>
      <c r="AF343" s="31"/>
      <c r="AG343" s="31"/>
      <c r="AH343" s="31"/>
      <c r="AI343" s="31"/>
      <c r="AJ343" s="31"/>
      <c r="AK343" s="31"/>
      <c r="AL343" s="31"/>
      <c r="AM343" s="31"/>
      <c r="AN343" s="31"/>
      <c r="AO343" s="32"/>
    </row>
    <row r="344" spans="1:41">
      <c r="A344" s="30">
        <f t="shared" si="4"/>
        <v>292</v>
      </c>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AJ344" s="31"/>
      <c r="AK344" s="31"/>
      <c r="AL344" s="31"/>
      <c r="AM344" s="31"/>
      <c r="AN344" s="31"/>
      <c r="AO344" s="32"/>
    </row>
    <row r="345" spans="1:41">
      <c r="A345" s="30">
        <f t="shared" si="4"/>
        <v>293</v>
      </c>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c r="AA345" s="31"/>
      <c r="AB345" s="31"/>
      <c r="AC345" s="31"/>
      <c r="AD345" s="31"/>
      <c r="AE345" s="31"/>
      <c r="AF345" s="31"/>
      <c r="AG345" s="31"/>
      <c r="AH345" s="31"/>
      <c r="AI345" s="31"/>
      <c r="AJ345" s="31"/>
      <c r="AK345" s="31"/>
      <c r="AL345" s="31"/>
      <c r="AM345" s="31"/>
      <c r="AN345" s="31"/>
      <c r="AO345" s="32"/>
    </row>
    <row r="346" spans="1:41">
      <c r="A346" s="30">
        <f t="shared" si="4"/>
        <v>294</v>
      </c>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c r="AA346" s="31"/>
      <c r="AB346" s="31"/>
      <c r="AC346" s="31"/>
      <c r="AD346" s="31"/>
      <c r="AE346" s="31"/>
      <c r="AF346" s="31"/>
      <c r="AG346" s="31"/>
      <c r="AH346" s="31"/>
      <c r="AI346" s="31"/>
      <c r="AJ346" s="31"/>
      <c r="AK346" s="31"/>
      <c r="AL346" s="31"/>
      <c r="AM346" s="31"/>
      <c r="AN346" s="31"/>
      <c r="AO346" s="32"/>
    </row>
    <row r="347" spans="1:41">
      <c r="A347" s="30">
        <f t="shared" si="4"/>
        <v>295</v>
      </c>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c r="AA347" s="31"/>
      <c r="AB347" s="31"/>
      <c r="AC347" s="31"/>
      <c r="AD347" s="31"/>
      <c r="AE347" s="31"/>
      <c r="AF347" s="31"/>
      <c r="AG347" s="31"/>
      <c r="AH347" s="31"/>
      <c r="AI347" s="31"/>
      <c r="AJ347" s="31"/>
      <c r="AK347" s="31"/>
      <c r="AL347" s="31"/>
      <c r="AM347" s="31"/>
      <c r="AN347" s="31"/>
      <c r="AO347" s="32"/>
    </row>
    <row r="348" spans="1:41">
      <c r="A348" s="30">
        <f t="shared" si="4"/>
        <v>296</v>
      </c>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c r="AA348" s="31"/>
      <c r="AB348" s="31"/>
      <c r="AC348" s="31"/>
      <c r="AD348" s="31"/>
      <c r="AE348" s="31"/>
      <c r="AF348" s="31"/>
      <c r="AG348" s="31"/>
      <c r="AH348" s="31"/>
      <c r="AI348" s="31"/>
      <c r="AJ348" s="31"/>
      <c r="AK348" s="31"/>
      <c r="AL348" s="31"/>
      <c r="AM348" s="31"/>
      <c r="AN348" s="31"/>
      <c r="AO348" s="32"/>
    </row>
    <row r="349" spans="1:41">
      <c r="A349" s="30">
        <f t="shared" si="4"/>
        <v>297</v>
      </c>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c r="AA349" s="31"/>
      <c r="AB349" s="31"/>
      <c r="AC349" s="31"/>
      <c r="AD349" s="31"/>
      <c r="AE349" s="31"/>
      <c r="AF349" s="31"/>
      <c r="AG349" s="31"/>
      <c r="AH349" s="31"/>
      <c r="AI349" s="31"/>
      <c r="AJ349" s="31"/>
      <c r="AK349" s="31"/>
      <c r="AL349" s="31"/>
      <c r="AM349" s="31"/>
      <c r="AN349" s="31"/>
      <c r="AO349" s="32"/>
    </row>
    <row r="350" spans="1:41">
      <c r="A350" s="30">
        <f t="shared" si="4"/>
        <v>298</v>
      </c>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c r="AA350" s="31"/>
      <c r="AB350" s="31"/>
      <c r="AC350" s="31"/>
      <c r="AD350" s="31"/>
      <c r="AE350" s="31"/>
      <c r="AF350" s="31"/>
      <c r="AG350" s="31"/>
      <c r="AH350" s="31"/>
      <c r="AI350" s="31"/>
      <c r="AJ350" s="31"/>
      <c r="AK350" s="31"/>
      <c r="AL350" s="31"/>
      <c r="AM350" s="31"/>
      <c r="AN350" s="31"/>
      <c r="AO350" s="32"/>
    </row>
    <row r="351" spans="1:41">
      <c r="A351" s="30">
        <f t="shared" si="4"/>
        <v>299</v>
      </c>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c r="AA351" s="31"/>
      <c r="AB351" s="31"/>
      <c r="AC351" s="31"/>
      <c r="AD351" s="31"/>
      <c r="AE351" s="31"/>
      <c r="AF351" s="31"/>
      <c r="AG351" s="31"/>
      <c r="AH351" s="31"/>
      <c r="AI351" s="31"/>
      <c r="AJ351" s="31"/>
      <c r="AK351" s="31"/>
      <c r="AL351" s="31"/>
      <c r="AM351" s="31"/>
      <c r="AN351" s="31"/>
      <c r="AO351" s="32"/>
    </row>
    <row r="352" spans="1:41">
      <c r="A352" s="30">
        <f t="shared" si="4"/>
        <v>300</v>
      </c>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c r="AA352" s="31"/>
      <c r="AB352" s="31"/>
      <c r="AC352" s="31"/>
      <c r="AD352" s="31"/>
      <c r="AE352" s="31"/>
      <c r="AF352" s="31"/>
      <c r="AG352" s="31"/>
      <c r="AH352" s="31"/>
      <c r="AI352" s="31"/>
      <c r="AJ352" s="31"/>
      <c r="AK352" s="31"/>
      <c r="AL352" s="31"/>
      <c r="AM352" s="31"/>
      <c r="AN352" s="31"/>
      <c r="AO352" s="32"/>
    </row>
  </sheetData>
  <mergeCells count="5">
    <mergeCell ref="A4:G4"/>
    <mergeCell ref="J4:Q4"/>
    <mergeCell ref="A5:G5"/>
    <mergeCell ref="J5:Q5"/>
    <mergeCell ref="A1:B2"/>
  </mergeCells>
  <phoneticPr fontId="37"/>
  <pageMargins left="0.69861111111111107" right="0.69861111111111107" top="0.75" bottom="0.75" header="0.3" footer="0.3"/>
  <pageSetup paperSize="9" firstPageNumber="4294963191" orientation="portrait" copies="0"/>
  <headerFooter alignWithMargins="0"/>
  <drawing r:id="rId1"/>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nanami</dc:creator>
  <cp:keywords/>
  <dc:description/>
  <cp:lastModifiedBy>田中　俊樹</cp:lastModifiedBy>
  <cp:revision/>
  <cp:lastPrinted>1899-12-30T00:00:00Z</cp:lastPrinted>
  <dcterms:created xsi:type="dcterms:W3CDTF">2014-04-05T09:56:00Z</dcterms:created>
  <dcterms:modified xsi:type="dcterms:W3CDTF">2021-05-18T10:44:07Z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1041-6.6.0.2724</vt:lpwstr>
  </property>
</Properties>
</file>