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1" documentId="8_{14CA7CFF-6668-CB41-9613-2B09968E1C05}" xr6:coauthVersionLast="47" xr6:coauthVersionMax="47" xr10:uidLastSave="{636CFA27-3F70-DB4B-AF15-6C0426064637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<sst xmlns="http://schemas.openxmlformats.org/spreadsheetml/2006/main" count="291" uniqueCount="209">
  <si>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</si>
  <si>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</si>
  <si>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</si>
  <si>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</si>
  <si>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</si>
  <si>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</si>
  <si>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</si>
  <si>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</si>
  <si>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</si>
  <si>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</si>
  <si>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</si>
  <si>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</si>
  <si>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</si>
  <si>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</si>
  <si>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</si>
  <si>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</si>
  <si>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</si>
  <si>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</si>
  <si>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</si>
  <si>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</si>
  <si>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</si>
  <si>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</si>
  <si>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</si>
  <si>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</si>
  <si>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</si>
  <si>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</si>
  <si>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</si>
  <si>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</si>
  <si>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</si>
  <si>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</si>
  <si>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</si>
  <si>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</si>
  <si>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</si>
  <si>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</si>
  <si>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</si>
  <si>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</si>
  <si>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</si>
  <si>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</si>
  <si>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</si>
  <si>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</si>
  <si>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</si>
  <si>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</si>
  <si>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</si>
  <si>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</si>
  <si>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</si>
  <si>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</si>
  <si>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</si>
  <si>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</si>
  <si>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</si>
  <si>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</si>
  <si>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</si>
  <si>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</si>
  <si>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</si>
  <si>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</si>
  <si>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</si>
  <si>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</si>
  <si>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</si>
  <si>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</si>
  <si>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</si>
  <si>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</si>
  <si>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</si>
  <si>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</si>
  <si>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</si>
  <si>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</si>
  <si>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</si>
  <si>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</si>
  <si>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</si>
  <si>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</si>
  <si>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</si>
  <si>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</si>
  <si>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</si>
  <si>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</si>
  <si>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</si>
  <si>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</si>
  <si>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</si>
  <si>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</si>
  <si>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</si>
  <si>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</si>
  <si>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</si>
  <si>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</si>
  <si>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</si>
  <si>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</si>
  <si>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</si>
  <si>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</si>
  <si>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</si>
  <si>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</si>
  <si>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</si>
  <si>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</si>
  <si>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</si>
  <si>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</si>
  <si>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</si>
  <si>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</si>
  <si>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</si>
  <si>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</si>
  <si>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</si>
  <si>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</si>
  <si>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</si>
  <si>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</si>
  <si>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</si>
  <si>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</si>
  <si>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</si>
  <si>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</si>
  <si>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</si>
  <si>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</si>
  <si>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</si>
  <si>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</si>
  <si>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</si>
  <si>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</si>
  <si>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</si>
  <si>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</si>
  <si>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</si>
  <si>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</si>
  <si>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</si>
  <si>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</si>
  <si>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</si>
  <si>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</si>
  <si>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</si>
  <si>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</si>
  <si>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</si>
  <si>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</si>
  <si>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</si>
  <si>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</si>
  <si>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</si>
  <si>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</si>
  <si>
    <t>千葉市</t>
  </si>
  <si>
    <t>南支部</t>
  </si>
  <si>
    <t>JR</t>
  </si>
  <si>
    <t>蘇我</t>
  </si>
  <si>
    <t>斉藤</t>
  </si>
  <si>
    <t>清隆</t>
  </si>
  <si>
    <t>サイトウ</t>
  </si>
  <si>
    <t>キヨタカ</t>
  </si>
  <si>
    <t>熊川</t>
  </si>
  <si>
    <t>アキヒコ</t>
  </si>
  <si>
    <t>昭彦</t>
  </si>
  <si>
    <t>オオシマ</t>
  </si>
  <si>
    <t>大島</t>
  </si>
  <si>
    <t>トモミ</t>
  </si>
  <si>
    <t>智美</t>
  </si>
  <si>
    <t>キヨコ</t>
  </si>
  <si>
    <t>きよ子</t>
  </si>
  <si>
    <t>260</t>
  </si>
  <si>
    <t>0851</t>
  </si>
  <si>
    <t>千葉市中央区矢作町926−1</t>
  </si>
  <si>
    <t>264</t>
  </si>
  <si>
    <t>0023</t>
  </si>
  <si>
    <t>千葉市若葉区貝塚町1368−10</t>
  </si>
  <si>
    <t>266</t>
  </si>
  <si>
    <t>0033</t>
  </si>
  <si>
    <t>千葉市緑区おゆみ野南3−21−53</t>
  </si>
  <si>
    <t>090</t>
  </si>
  <si>
    <t>5330</t>
  </si>
  <si>
    <t>2649</t>
  </si>
  <si>
    <t>7844</t>
  </si>
  <si>
    <t>5922</t>
  </si>
  <si>
    <t>4522</t>
  </si>
  <si>
    <t>6648</t>
  </si>
  <si>
    <t>2745</t>
  </si>
  <si>
    <t>2027</t>
  </si>
  <si>
    <t>①</t>
  </si>
  <si>
    <t>佐藤</t>
  </si>
  <si>
    <t>サトウ</t>
  </si>
  <si>
    <t>ヒナタ</t>
  </si>
  <si>
    <t>陽向</t>
  </si>
  <si>
    <t>星久喜小学校</t>
  </si>
  <si>
    <t>マツモト</t>
  </si>
  <si>
    <t>松本</t>
  </si>
  <si>
    <t>カンザキ</t>
  </si>
  <si>
    <t>神崎</t>
  </si>
  <si>
    <t>ナカザワ</t>
  </si>
  <si>
    <t>中澤</t>
  </si>
  <si>
    <t>ハヤカワ</t>
  </si>
  <si>
    <t>早川</t>
  </si>
  <si>
    <t>アキモト</t>
  </si>
  <si>
    <t>秋元</t>
  </si>
  <si>
    <t>カシワギ</t>
  </si>
  <si>
    <t>柏木</t>
  </si>
  <si>
    <t>オオワダ</t>
  </si>
  <si>
    <t>大和田</t>
  </si>
  <si>
    <t>セナ</t>
  </si>
  <si>
    <t>リクト</t>
  </si>
  <si>
    <t>陸翔</t>
  </si>
  <si>
    <t>コウキ</t>
  </si>
  <si>
    <t>幸樹</t>
  </si>
  <si>
    <t>リュウノスケ</t>
  </si>
  <si>
    <t>琉之介</t>
  </si>
  <si>
    <t>ルイ</t>
  </si>
  <si>
    <t>琉生</t>
  </si>
  <si>
    <t>アキノ</t>
  </si>
  <si>
    <t>明希音</t>
  </si>
  <si>
    <t>ケイタ</t>
  </si>
  <si>
    <t>恵太</t>
  </si>
  <si>
    <t>リン</t>
  </si>
  <si>
    <t>麟</t>
  </si>
  <si>
    <t>ハルト</t>
  </si>
  <si>
    <t>悠大</t>
  </si>
  <si>
    <t>エイノスケ</t>
  </si>
  <si>
    <t>永之介</t>
  </si>
  <si>
    <t>陽太</t>
  </si>
  <si>
    <t>貝塚小学校</t>
  </si>
  <si>
    <t>おゆみの南小学校</t>
  </si>
  <si>
    <t>白井小学校</t>
  </si>
  <si>
    <t>都小学校</t>
  </si>
  <si>
    <t>平山小学校</t>
  </si>
  <si>
    <t>クマガワ</t>
  </si>
  <si>
    <t>我がチーム、久々の県大会出場！チーム最大の武器は正確なサーブ！サーブで点を重ねていく！完璧なサーブレシーブとセッター熊川のトス回しで、レフト佐藤、ライト大島のアタックを決めていく。さあ、みんな！全員バレーで頑張ろう！</t>
  </si>
  <si>
    <t>‘090</t>
  </si>
  <si>
    <t>聖梛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</si>
</sst>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V28" sqref="V28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 x14ac:dyDescent="0.1">
      <c r="A2" s="183" t="s">
        <v>118</v>
      </c>
      <c r="B2" s="184"/>
      <c r="C2" s="185" t="s">
        <v>123</v>
      </c>
      <c r="D2" s="186"/>
      <c r="E2" s="186"/>
      <c r="F2" s="186"/>
      <c r="G2" s="186"/>
      <c r="H2" s="186"/>
      <c r="I2" s="187"/>
      <c r="J2" s="65" t="s">
        <v>116</v>
      </c>
      <c r="K2" s="66"/>
      <c r="L2" s="66"/>
      <c r="M2" s="66"/>
      <c r="N2" s="66"/>
      <c r="O2" s="67"/>
      <c r="P2" s="65" t="s">
        <v>95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2" t="s">
        <v>98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 x14ac:dyDescent="0.1">
      <c r="A3" s="188" t="s">
        <v>21</v>
      </c>
      <c r="B3" s="189"/>
      <c r="C3" s="190" t="s">
        <v>123</v>
      </c>
      <c r="D3" s="191"/>
      <c r="E3" s="191"/>
      <c r="F3" s="191"/>
      <c r="G3" s="191"/>
      <c r="H3" s="191"/>
      <c r="I3" s="192"/>
      <c r="J3" s="62" t="s">
        <v>88</v>
      </c>
      <c r="K3" s="63"/>
      <c r="L3" s="63"/>
      <c r="M3" s="63"/>
      <c r="N3" s="63"/>
      <c r="O3" s="64"/>
      <c r="P3" s="180" t="s">
        <v>124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54" t="s">
        <v>125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 x14ac:dyDescent="0.1">
      <c r="A4" s="82" t="s">
        <v>119</v>
      </c>
      <c r="B4" s="83"/>
      <c r="C4" s="72">
        <v>430681634</v>
      </c>
      <c r="D4" s="73"/>
      <c r="E4" s="73"/>
      <c r="F4" s="73"/>
      <c r="G4" s="73"/>
      <c r="H4" s="73"/>
      <c r="I4" s="74"/>
      <c r="J4" s="91" t="s">
        <v>114</v>
      </c>
      <c r="K4" s="92"/>
      <c r="L4" s="92"/>
      <c r="M4" s="92"/>
      <c r="N4" s="92"/>
      <c r="O4" s="93"/>
      <c r="P4" s="169" t="s">
        <v>92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70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84" t="s">
        <v>113</v>
      </c>
      <c r="B5" s="85"/>
      <c r="C5" s="75"/>
      <c r="D5" s="76"/>
      <c r="E5" s="76"/>
      <c r="F5" s="76"/>
      <c r="G5" s="76"/>
      <c r="H5" s="76"/>
      <c r="I5" s="77"/>
      <c r="J5" s="121">
        <v>13001</v>
      </c>
      <c r="K5" s="121"/>
      <c r="L5" s="121"/>
      <c r="M5" s="121"/>
      <c r="N5" s="121"/>
      <c r="O5" s="121"/>
      <c r="P5" s="171" t="s">
        <v>126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 t="s">
        <v>127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91</v>
      </c>
      <c r="AW5" t="s">
        <v>115</v>
      </c>
    </row>
    <row r="6" spans="1:51" ht="22.5" customHeight="1" x14ac:dyDescent="0.1">
      <c r="A6" s="78" t="s">
        <v>78</v>
      </c>
      <c r="B6" s="79"/>
      <c r="C6" s="202" t="s">
        <v>104</v>
      </c>
      <c r="D6" s="203"/>
      <c r="E6" s="175" t="s">
        <v>105</v>
      </c>
      <c r="F6" s="176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0" t="s">
        <v>93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94</v>
      </c>
      <c r="AL6" s="179"/>
      <c r="AM6" s="179"/>
      <c r="AN6" s="179"/>
      <c r="AO6" s="179"/>
      <c r="AP6" s="179"/>
      <c r="AQ6" s="179"/>
      <c r="AR6" s="179"/>
      <c r="AS6" s="179"/>
      <c r="AT6" s="37" t="s">
        <v>45</v>
      </c>
    </row>
    <row r="7" spans="1:51" ht="13.5" customHeight="1" x14ac:dyDescent="0.1">
      <c r="A7" s="78"/>
      <c r="B7" s="79"/>
      <c r="C7" s="112" t="s">
        <v>130</v>
      </c>
      <c r="D7" s="89"/>
      <c r="E7" s="89" t="s">
        <v>131</v>
      </c>
      <c r="F7" s="90"/>
      <c r="G7" s="71">
        <v>505896994</v>
      </c>
      <c r="H7" s="71"/>
      <c r="I7" s="71"/>
      <c r="J7" s="71"/>
      <c r="K7" s="71"/>
      <c r="L7" s="71"/>
      <c r="M7" s="71">
        <v>28598</v>
      </c>
      <c r="N7" s="71"/>
      <c r="O7" s="71"/>
      <c r="P7" s="68" t="s">
        <v>7</v>
      </c>
      <c r="Q7" s="69"/>
      <c r="R7" s="87" t="s">
        <v>141</v>
      </c>
      <c r="S7" s="87"/>
      <c r="T7" s="87"/>
      <c r="U7" s="87"/>
      <c r="V7" s="30" t="s">
        <v>8</v>
      </c>
      <c r="W7" s="86" t="s">
        <v>142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2" t="s">
        <v>150</v>
      </c>
      <c r="AM7" s="122"/>
      <c r="AN7" s="122"/>
      <c r="AO7" s="122"/>
      <c r="AP7" s="122"/>
      <c r="AQ7" s="122"/>
      <c r="AR7" s="122"/>
      <c r="AS7" s="39" t="s">
        <v>10</v>
      </c>
      <c r="AT7" s="229">
        <v>69</v>
      </c>
    </row>
    <row r="8" spans="1:51" ht="18" customHeight="1" x14ac:dyDescent="0.1">
      <c r="A8" s="78"/>
      <c r="B8" s="79"/>
      <c r="C8" s="114" t="s">
        <v>128</v>
      </c>
      <c r="D8" s="115"/>
      <c r="E8" s="115" t="s">
        <v>129</v>
      </c>
      <c r="F8" s="116"/>
      <c r="G8" s="71"/>
      <c r="H8" s="71"/>
      <c r="I8" s="71"/>
      <c r="J8" s="71"/>
      <c r="K8" s="71"/>
      <c r="L8" s="71"/>
      <c r="M8" s="71"/>
      <c r="N8" s="71"/>
      <c r="O8" s="71"/>
      <c r="P8" s="123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151</v>
      </c>
      <c r="AL8" s="126"/>
      <c r="AM8" s="126"/>
      <c r="AN8" s="126"/>
      <c r="AO8" s="40" t="s">
        <v>8</v>
      </c>
      <c r="AP8" s="126" t="s">
        <v>152</v>
      </c>
      <c r="AQ8" s="126"/>
      <c r="AR8" s="126"/>
      <c r="AS8" s="127"/>
      <c r="AT8" s="229"/>
    </row>
    <row r="9" spans="1:51" ht="14.45" customHeight="1" x14ac:dyDescent="0.1">
      <c r="A9" s="78" t="s">
        <v>80</v>
      </c>
      <c r="B9" s="79"/>
      <c r="C9" s="112" t="s">
        <v>204</v>
      </c>
      <c r="D9" s="89"/>
      <c r="E9" s="89" t="s">
        <v>133</v>
      </c>
      <c r="F9" s="90"/>
      <c r="G9" s="71">
        <v>519125843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144</v>
      </c>
      <c r="S9" s="87"/>
      <c r="T9" s="87"/>
      <c r="U9" s="87"/>
      <c r="V9" s="30" t="s">
        <v>8</v>
      </c>
      <c r="W9" s="86" t="s">
        <v>145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9</v>
      </c>
      <c r="AL9" s="122" t="s">
        <v>150</v>
      </c>
      <c r="AM9" s="122"/>
      <c r="AN9" s="122"/>
      <c r="AO9" s="122"/>
      <c r="AP9" s="122"/>
      <c r="AQ9" s="122"/>
      <c r="AR9" s="122"/>
      <c r="AS9" s="39" t="s">
        <v>10</v>
      </c>
      <c r="AT9" s="230">
        <v>39</v>
      </c>
    </row>
    <row r="10" spans="1:51" ht="18" customHeight="1" x14ac:dyDescent="0.1">
      <c r="A10" s="78"/>
      <c r="B10" s="79"/>
      <c r="C10" s="114" t="s">
        <v>132</v>
      </c>
      <c r="D10" s="115"/>
      <c r="E10" s="115" t="s">
        <v>134</v>
      </c>
      <c r="F10" s="116"/>
      <c r="G10" s="71"/>
      <c r="H10" s="71"/>
      <c r="I10" s="71"/>
      <c r="J10" s="71"/>
      <c r="K10" s="71"/>
      <c r="L10" s="71"/>
      <c r="M10" s="71"/>
      <c r="N10" s="71"/>
      <c r="O10" s="71"/>
      <c r="P10" s="123" t="s">
        <v>146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7"/>
      <c r="AK10" s="125" t="s">
        <v>153</v>
      </c>
      <c r="AL10" s="126"/>
      <c r="AM10" s="126"/>
      <c r="AN10" s="126"/>
      <c r="AO10" s="40" t="s">
        <v>8</v>
      </c>
      <c r="AP10" s="126" t="s">
        <v>154</v>
      </c>
      <c r="AQ10" s="126"/>
      <c r="AR10" s="126"/>
      <c r="AS10" s="127"/>
      <c r="AT10" s="230"/>
    </row>
    <row r="11" spans="1:51" ht="14.45" customHeight="1" x14ac:dyDescent="0.1">
      <c r="A11" s="78" t="s">
        <v>81</v>
      </c>
      <c r="B11" s="79"/>
      <c r="C11" s="112" t="s">
        <v>135</v>
      </c>
      <c r="D11" s="89"/>
      <c r="E11" s="89" t="s">
        <v>137</v>
      </c>
      <c r="F11" s="90"/>
      <c r="G11" s="71">
        <v>520423679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147</v>
      </c>
      <c r="S11" s="87"/>
      <c r="T11" s="87"/>
      <c r="U11" s="87"/>
      <c r="V11" s="30" t="s">
        <v>8</v>
      </c>
      <c r="W11" s="86" t="s">
        <v>148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9</v>
      </c>
      <c r="AL11" s="122" t="s">
        <v>150</v>
      </c>
      <c r="AM11" s="122"/>
      <c r="AN11" s="122"/>
      <c r="AO11" s="122"/>
      <c r="AP11" s="122"/>
      <c r="AQ11" s="122"/>
      <c r="AR11" s="122"/>
      <c r="AS11" s="39" t="s">
        <v>10</v>
      </c>
      <c r="AT11" s="230">
        <v>50</v>
      </c>
    </row>
    <row r="12" spans="1:51" ht="18" customHeight="1" x14ac:dyDescent="0.1">
      <c r="A12" s="78"/>
      <c r="B12" s="79"/>
      <c r="C12" s="114" t="s">
        <v>136</v>
      </c>
      <c r="D12" s="115"/>
      <c r="E12" s="115" t="s">
        <v>138</v>
      </c>
      <c r="F12" s="116"/>
      <c r="G12" s="71"/>
      <c r="H12" s="71"/>
      <c r="I12" s="71"/>
      <c r="J12" s="71"/>
      <c r="K12" s="71"/>
      <c r="L12" s="71"/>
      <c r="M12" s="71"/>
      <c r="N12" s="71"/>
      <c r="O12" s="71"/>
      <c r="P12" s="123" t="s">
        <v>149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7"/>
      <c r="AK12" s="125" t="s">
        <v>155</v>
      </c>
      <c r="AL12" s="126"/>
      <c r="AM12" s="126"/>
      <c r="AN12" s="126"/>
      <c r="AO12" s="40" t="s">
        <v>8</v>
      </c>
      <c r="AP12" s="126" t="s">
        <v>156</v>
      </c>
      <c r="AQ12" s="126"/>
      <c r="AR12" s="126"/>
      <c r="AS12" s="127"/>
      <c r="AT12" s="230"/>
    </row>
    <row r="13" spans="1:51" ht="15" customHeight="1" x14ac:dyDescent="0.1">
      <c r="A13" s="78" t="s">
        <v>82</v>
      </c>
      <c r="B13" s="79"/>
      <c r="C13" s="112" t="s">
        <v>135</v>
      </c>
      <c r="D13" s="89"/>
      <c r="E13" s="89" t="s">
        <v>137</v>
      </c>
      <c r="F13" s="90"/>
      <c r="G13" s="113"/>
      <c r="H13" s="113"/>
      <c r="I13" s="113"/>
      <c r="J13" s="113"/>
      <c r="K13" s="113"/>
      <c r="L13" s="113"/>
      <c r="M13" s="113"/>
      <c r="N13" s="113"/>
      <c r="O13" s="113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231"/>
    </row>
    <row r="14" spans="1:51" ht="18" customHeight="1" x14ac:dyDescent="0.1">
      <c r="A14" s="78"/>
      <c r="B14" s="79"/>
      <c r="C14" s="114" t="s">
        <v>136</v>
      </c>
      <c r="D14" s="115"/>
      <c r="E14" s="115" t="s">
        <v>138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231"/>
    </row>
    <row r="15" spans="1:51" ht="15" customHeight="1" x14ac:dyDescent="0.1">
      <c r="A15" s="120" t="s">
        <v>96</v>
      </c>
      <c r="B15" s="79"/>
      <c r="C15" s="112" t="s">
        <v>130</v>
      </c>
      <c r="D15" s="89"/>
      <c r="E15" s="89" t="s">
        <v>139</v>
      </c>
      <c r="F15" s="90"/>
      <c r="G15" s="113"/>
      <c r="H15" s="113"/>
      <c r="I15" s="113"/>
      <c r="J15" s="113"/>
      <c r="K15" s="113"/>
      <c r="L15" s="113"/>
      <c r="M15" s="113"/>
      <c r="N15" s="113"/>
      <c r="O15" s="113"/>
      <c r="P15" s="68" t="s">
        <v>7</v>
      </c>
      <c r="Q15" s="69"/>
      <c r="R15" s="87" t="s">
        <v>141</v>
      </c>
      <c r="S15" s="87"/>
      <c r="T15" s="87"/>
      <c r="U15" s="87"/>
      <c r="V15" s="29" t="s">
        <v>8</v>
      </c>
      <c r="W15" s="86" t="s">
        <v>142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9</v>
      </c>
      <c r="AL15" s="122" t="s">
        <v>150</v>
      </c>
      <c r="AM15" s="122"/>
      <c r="AN15" s="122"/>
      <c r="AO15" s="122"/>
      <c r="AP15" s="122"/>
      <c r="AQ15" s="122"/>
      <c r="AR15" s="122"/>
      <c r="AS15" s="39" t="s">
        <v>10</v>
      </c>
      <c r="AT15" s="230">
        <v>64</v>
      </c>
    </row>
    <row r="16" spans="1:51" ht="18" customHeight="1" x14ac:dyDescent="0.1">
      <c r="A16" s="78"/>
      <c r="B16" s="79"/>
      <c r="C16" s="114" t="s">
        <v>128</v>
      </c>
      <c r="D16" s="115"/>
      <c r="E16" s="115" t="s">
        <v>140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23" t="s">
        <v>143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7"/>
      <c r="AK16" s="125" t="s">
        <v>157</v>
      </c>
      <c r="AL16" s="126"/>
      <c r="AM16" s="126"/>
      <c r="AN16" s="126"/>
      <c r="AO16" s="40" t="s">
        <v>8</v>
      </c>
      <c r="AP16" s="126" t="s">
        <v>158</v>
      </c>
      <c r="AQ16" s="126"/>
      <c r="AR16" s="126"/>
      <c r="AS16" s="127"/>
      <c r="AT16" s="230"/>
    </row>
    <row r="17" spans="1:46" x14ac:dyDescent="0.1">
      <c r="A17" s="78" t="s">
        <v>0</v>
      </c>
      <c r="B17" s="79"/>
      <c r="C17" s="131" t="str">
        <f>IF(P16="","",P16)</f>
        <v>千葉市中央区矢作町926−1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1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 x14ac:dyDescent="0.1">
      <c r="A19" s="78" t="s">
        <v>1</v>
      </c>
      <c r="B19" s="79"/>
      <c r="C19" s="131" t="str">
        <f>IF(AL15="","",AL15&amp;"-"&amp;AK16&amp;"-"&amp;AP16)</f>
        <v>090-2745-2027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 x14ac:dyDescent="0.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 x14ac:dyDescent="0.1">
      <c r="A21" s="78" t="s">
        <v>83</v>
      </c>
      <c r="B21" s="79"/>
      <c r="C21" s="56" t="s">
        <v>206</v>
      </c>
      <c r="D21" s="57"/>
      <c r="E21" s="57">
        <v>2745</v>
      </c>
      <c r="F21" s="57"/>
      <c r="G21" s="57">
        <v>2027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 x14ac:dyDescent="0.15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15">
      <c r="A23" s="118" t="s">
        <v>121</v>
      </c>
      <c r="B23" s="117" t="s">
        <v>84</v>
      </c>
      <c r="C23" s="132" t="s">
        <v>102</v>
      </c>
      <c r="D23" s="133"/>
      <c r="E23" s="134" t="s">
        <v>103</v>
      </c>
      <c r="F23" s="135"/>
      <c r="G23" s="117" t="s">
        <v>85</v>
      </c>
      <c r="H23" s="117"/>
      <c r="I23" s="117" t="s">
        <v>86</v>
      </c>
      <c r="J23" s="117"/>
      <c r="K23" s="117"/>
      <c r="L23" s="117"/>
      <c r="M23" s="117" t="s">
        <v>87</v>
      </c>
      <c r="N23" s="117"/>
      <c r="O23" s="117"/>
      <c r="P23" s="199" t="s">
        <v>97</v>
      </c>
      <c r="Q23" s="117"/>
      <c r="R23" s="117"/>
      <c r="S23" s="117"/>
      <c r="T23" s="20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119"/>
      <c r="B24" s="79"/>
      <c r="C24" s="142" t="s">
        <v>100</v>
      </c>
      <c r="D24" s="143"/>
      <c r="E24" s="144" t="s">
        <v>101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1"/>
      <c r="U24" s="1"/>
      <c r="V24" s="1"/>
      <c r="W24" s="1"/>
      <c r="X24" s="1"/>
      <c r="Y24" s="128" t="s">
        <v>20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08">
        <v>1</v>
      </c>
      <c r="B25" s="110" t="s">
        <v>159</v>
      </c>
      <c r="C25" s="112" t="s">
        <v>161</v>
      </c>
      <c r="D25" s="89"/>
      <c r="E25" s="89" t="s">
        <v>162</v>
      </c>
      <c r="F25" s="90"/>
      <c r="G25" s="94">
        <v>6</v>
      </c>
      <c r="H25" s="96"/>
      <c r="I25" s="94" t="s">
        <v>164</v>
      </c>
      <c r="J25" s="95"/>
      <c r="K25" s="95"/>
      <c r="L25" s="96"/>
      <c r="M25" s="94">
        <v>518161903</v>
      </c>
      <c r="N25" s="95"/>
      <c r="O25" s="96"/>
      <c r="P25" s="94">
        <v>158</v>
      </c>
      <c r="Q25" s="95"/>
      <c r="R25" s="95"/>
      <c r="S25" s="95"/>
      <c r="T25" s="100"/>
      <c r="U25" s="1"/>
      <c r="V25" s="1"/>
      <c r="W25" s="1"/>
      <c r="X25" s="1"/>
      <c r="Y25" s="102">
        <v>12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09"/>
      <c r="B26" s="111"/>
      <c r="C26" s="114" t="s">
        <v>160</v>
      </c>
      <c r="D26" s="115"/>
      <c r="E26" s="115" t="s">
        <v>163</v>
      </c>
      <c r="F26" s="116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08">
        <v>2</v>
      </c>
      <c r="B27" s="110">
        <v>2</v>
      </c>
      <c r="C27" s="112" t="s">
        <v>204</v>
      </c>
      <c r="D27" s="89"/>
      <c r="E27" s="89" t="s">
        <v>179</v>
      </c>
      <c r="F27" s="90"/>
      <c r="G27" s="94">
        <v>6</v>
      </c>
      <c r="H27" s="96"/>
      <c r="I27" s="94" t="s">
        <v>199</v>
      </c>
      <c r="J27" s="95"/>
      <c r="K27" s="95"/>
      <c r="L27" s="96"/>
      <c r="M27" s="94">
        <v>518922818</v>
      </c>
      <c r="N27" s="95"/>
      <c r="O27" s="96"/>
      <c r="P27" s="94">
        <v>145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09"/>
      <c r="B28" s="111"/>
      <c r="C28" s="114" t="s">
        <v>132</v>
      </c>
      <c r="D28" s="115"/>
      <c r="E28" s="115" t="s">
        <v>207</v>
      </c>
      <c r="F28" s="116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08">
        <v>3</v>
      </c>
      <c r="B29" s="110">
        <v>3</v>
      </c>
      <c r="C29" s="112" t="s">
        <v>135</v>
      </c>
      <c r="D29" s="89"/>
      <c r="E29" s="89" t="s">
        <v>180</v>
      </c>
      <c r="F29" s="90"/>
      <c r="G29" s="94">
        <v>6</v>
      </c>
      <c r="H29" s="96"/>
      <c r="I29" s="94" t="s">
        <v>200</v>
      </c>
      <c r="J29" s="95"/>
      <c r="K29" s="95"/>
      <c r="L29" s="96"/>
      <c r="M29" s="94">
        <v>519839986</v>
      </c>
      <c r="N29" s="95"/>
      <c r="O29" s="96"/>
      <c r="P29" s="94">
        <v>146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9"/>
      <c r="B30" s="111"/>
      <c r="C30" s="114" t="s">
        <v>136</v>
      </c>
      <c r="D30" s="115"/>
      <c r="E30" s="115" t="s">
        <v>181</v>
      </c>
      <c r="F30" s="116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08">
        <v>4</v>
      </c>
      <c r="B31" s="110">
        <v>4</v>
      </c>
      <c r="C31" s="112" t="s">
        <v>165</v>
      </c>
      <c r="D31" s="89"/>
      <c r="E31" s="89" t="s">
        <v>182</v>
      </c>
      <c r="F31" s="90"/>
      <c r="G31" s="94">
        <v>6</v>
      </c>
      <c r="H31" s="96"/>
      <c r="I31" s="94" t="s">
        <v>164</v>
      </c>
      <c r="J31" s="95"/>
      <c r="K31" s="95"/>
      <c r="L31" s="96"/>
      <c r="M31" s="94">
        <v>520897654</v>
      </c>
      <c r="N31" s="95"/>
      <c r="O31" s="96"/>
      <c r="P31" s="94">
        <v>152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9"/>
      <c r="B32" s="111"/>
      <c r="C32" s="114" t="s">
        <v>166</v>
      </c>
      <c r="D32" s="115"/>
      <c r="E32" s="115" t="s">
        <v>183</v>
      </c>
      <c r="F32" s="116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28" t="s">
        <v>58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08">
        <v>5</v>
      </c>
      <c r="B33" s="110">
        <v>5</v>
      </c>
      <c r="C33" s="112" t="s">
        <v>167</v>
      </c>
      <c r="D33" s="89"/>
      <c r="E33" s="89" t="s">
        <v>184</v>
      </c>
      <c r="F33" s="90"/>
      <c r="G33" s="94">
        <v>6</v>
      </c>
      <c r="H33" s="96"/>
      <c r="I33" s="94" t="s">
        <v>164</v>
      </c>
      <c r="J33" s="95"/>
      <c r="K33" s="95"/>
      <c r="L33" s="96"/>
      <c r="M33" s="94">
        <v>521555690</v>
      </c>
      <c r="N33" s="95"/>
      <c r="O33" s="96"/>
      <c r="P33" s="94">
        <v>147</v>
      </c>
      <c r="Q33" s="95"/>
      <c r="R33" s="95"/>
      <c r="S33" s="95"/>
      <c r="T33" s="100"/>
      <c r="U33" s="1"/>
      <c r="V33" s="1"/>
      <c r="W33" s="1"/>
      <c r="X33" s="1"/>
      <c r="Y33" s="193">
        <v>1</v>
      </c>
      <c r="Z33" s="194"/>
      <c r="AA33" s="194"/>
      <c r="AB33" s="194"/>
      <c r="AC33" s="194"/>
      <c r="AD33" s="194"/>
      <c r="AE33" s="194"/>
      <c r="AF33" s="194"/>
      <c r="AG33" s="19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09"/>
      <c r="B34" s="111"/>
      <c r="C34" s="114" t="s">
        <v>168</v>
      </c>
      <c r="D34" s="115"/>
      <c r="E34" s="115" t="s">
        <v>185</v>
      </c>
      <c r="F34" s="116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196"/>
      <c r="Z34" s="197"/>
      <c r="AA34" s="197"/>
      <c r="AB34" s="197"/>
      <c r="AC34" s="197"/>
      <c r="AD34" s="197"/>
      <c r="AE34" s="197"/>
      <c r="AF34" s="197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08">
        <v>6</v>
      </c>
      <c r="B35" s="110">
        <v>6</v>
      </c>
      <c r="C35" s="112" t="s">
        <v>169</v>
      </c>
      <c r="D35" s="89"/>
      <c r="E35" s="89" t="s">
        <v>186</v>
      </c>
      <c r="F35" s="90"/>
      <c r="G35" s="94">
        <v>6</v>
      </c>
      <c r="H35" s="96"/>
      <c r="I35" s="94" t="s">
        <v>201</v>
      </c>
      <c r="J35" s="95"/>
      <c r="K35" s="95"/>
      <c r="L35" s="96"/>
      <c r="M35" s="94">
        <v>521556574</v>
      </c>
      <c r="N35" s="95"/>
      <c r="O35" s="96"/>
      <c r="P35" s="94">
        <v>140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09"/>
      <c r="B36" s="111"/>
      <c r="C36" s="114" t="s">
        <v>170</v>
      </c>
      <c r="D36" s="115"/>
      <c r="E36" s="115" t="s">
        <v>187</v>
      </c>
      <c r="F36" s="116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08">
        <v>7</v>
      </c>
      <c r="B37" s="110">
        <v>7</v>
      </c>
      <c r="C37" s="112" t="s">
        <v>171</v>
      </c>
      <c r="D37" s="89"/>
      <c r="E37" s="89" t="s">
        <v>188</v>
      </c>
      <c r="F37" s="90"/>
      <c r="G37" s="94">
        <v>5</v>
      </c>
      <c r="H37" s="96"/>
      <c r="I37" s="94" t="s">
        <v>164</v>
      </c>
      <c r="J37" s="95"/>
      <c r="K37" s="95"/>
      <c r="L37" s="96"/>
      <c r="M37" s="94">
        <v>518028459</v>
      </c>
      <c r="N37" s="95"/>
      <c r="O37" s="96"/>
      <c r="P37" s="94">
        <v>140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9"/>
      <c r="B38" s="111"/>
      <c r="C38" s="114" t="s">
        <v>172</v>
      </c>
      <c r="D38" s="115"/>
      <c r="E38" s="115" t="s">
        <v>189</v>
      </c>
      <c r="F38" s="116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08">
        <v>8</v>
      </c>
      <c r="B39" s="110">
        <v>8</v>
      </c>
      <c r="C39" s="112" t="s">
        <v>135</v>
      </c>
      <c r="D39" s="89"/>
      <c r="E39" s="89" t="s">
        <v>190</v>
      </c>
      <c r="F39" s="90"/>
      <c r="G39" s="94">
        <v>5</v>
      </c>
      <c r="H39" s="96"/>
      <c r="I39" s="94" t="s">
        <v>200</v>
      </c>
      <c r="J39" s="95"/>
      <c r="K39" s="95"/>
      <c r="L39" s="96"/>
      <c r="M39" s="94">
        <v>519839993</v>
      </c>
      <c r="N39" s="95"/>
      <c r="O39" s="96"/>
      <c r="P39" s="94">
        <v>141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9"/>
      <c r="B40" s="111"/>
      <c r="C40" s="114" t="s">
        <v>136</v>
      </c>
      <c r="D40" s="115"/>
      <c r="E40" s="115" t="s">
        <v>191</v>
      </c>
      <c r="F40" s="116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08">
        <v>9</v>
      </c>
      <c r="B41" s="110">
        <v>9</v>
      </c>
      <c r="C41" s="112" t="s">
        <v>173</v>
      </c>
      <c r="D41" s="89"/>
      <c r="E41" s="89" t="s">
        <v>192</v>
      </c>
      <c r="F41" s="90"/>
      <c r="G41" s="94">
        <v>5</v>
      </c>
      <c r="H41" s="96"/>
      <c r="I41" s="94" t="s">
        <v>202</v>
      </c>
      <c r="J41" s="95"/>
      <c r="K41" s="95"/>
      <c r="L41" s="96"/>
      <c r="M41" s="94">
        <v>520396416</v>
      </c>
      <c r="N41" s="95"/>
      <c r="O41" s="96"/>
      <c r="P41" s="94">
        <v>138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9"/>
      <c r="B42" s="111"/>
      <c r="C42" s="114" t="s">
        <v>174</v>
      </c>
      <c r="D42" s="115"/>
      <c r="E42" s="115" t="s">
        <v>193</v>
      </c>
      <c r="F42" s="116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08">
        <v>10</v>
      </c>
      <c r="B43" s="110">
        <v>10</v>
      </c>
      <c r="C43" s="112" t="s">
        <v>175</v>
      </c>
      <c r="D43" s="89"/>
      <c r="E43" s="89" t="s">
        <v>194</v>
      </c>
      <c r="F43" s="90"/>
      <c r="G43" s="94">
        <v>4</v>
      </c>
      <c r="H43" s="96"/>
      <c r="I43" s="94" t="s">
        <v>164</v>
      </c>
      <c r="J43" s="95"/>
      <c r="K43" s="95"/>
      <c r="L43" s="96"/>
      <c r="M43" s="94">
        <v>521288932</v>
      </c>
      <c r="N43" s="95"/>
      <c r="O43" s="96"/>
      <c r="P43" s="94">
        <v>133</v>
      </c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9"/>
      <c r="B44" s="111"/>
      <c r="C44" s="114" t="s">
        <v>176</v>
      </c>
      <c r="D44" s="115"/>
      <c r="E44" s="115" t="s">
        <v>195</v>
      </c>
      <c r="F44" s="116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08">
        <v>11</v>
      </c>
      <c r="B45" s="110">
        <v>11</v>
      </c>
      <c r="C45" s="112" t="s">
        <v>167</v>
      </c>
      <c r="D45" s="89"/>
      <c r="E45" s="89" t="s">
        <v>196</v>
      </c>
      <c r="F45" s="90"/>
      <c r="G45" s="94">
        <v>4</v>
      </c>
      <c r="H45" s="96"/>
      <c r="I45" s="94" t="s">
        <v>164</v>
      </c>
      <c r="J45" s="95"/>
      <c r="K45" s="95"/>
      <c r="L45" s="96"/>
      <c r="M45" s="94">
        <v>521555706</v>
      </c>
      <c r="N45" s="95"/>
      <c r="O45" s="96"/>
      <c r="P45" s="94">
        <v>136</v>
      </c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9"/>
      <c r="B46" s="111"/>
      <c r="C46" s="114" t="s">
        <v>168</v>
      </c>
      <c r="D46" s="115"/>
      <c r="E46" s="115" t="s">
        <v>197</v>
      </c>
      <c r="F46" s="116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08">
        <v>12</v>
      </c>
      <c r="B47" s="110">
        <v>12</v>
      </c>
      <c r="C47" s="112" t="s">
        <v>177</v>
      </c>
      <c r="D47" s="89"/>
      <c r="E47" s="89" t="s">
        <v>162</v>
      </c>
      <c r="F47" s="90"/>
      <c r="G47" s="94">
        <v>3</v>
      </c>
      <c r="H47" s="96"/>
      <c r="I47" s="94" t="s">
        <v>203</v>
      </c>
      <c r="J47" s="95"/>
      <c r="K47" s="95"/>
      <c r="L47" s="96"/>
      <c r="M47" s="94">
        <v>521485393</v>
      </c>
      <c r="N47" s="95"/>
      <c r="O47" s="96"/>
      <c r="P47" s="94">
        <v>130</v>
      </c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49"/>
      <c r="B48" s="150"/>
      <c r="C48" s="151" t="s">
        <v>178</v>
      </c>
      <c r="D48" s="152"/>
      <c r="E48" s="152" t="s">
        <v>198</v>
      </c>
      <c r="F48" s="153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212">
        <v>13</v>
      </c>
      <c r="B49" s="213"/>
      <c r="C49" s="215"/>
      <c r="D49" s="216"/>
      <c r="E49" s="216"/>
      <c r="F49" s="217"/>
      <c r="G49" s="204"/>
      <c r="H49" s="206"/>
      <c r="I49" s="204"/>
      <c r="J49" s="205"/>
      <c r="K49" s="205"/>
      <c r="L49" s="206"/>
      <c r="M49" s="204"/>
      <c r="N49" s="205"/>
      <c r="O49" s="206"/>
      <c r="P49" s="204"/>
      <c r="Q49" s="205"/>
      <c r="R49" s="205"/>
      <c r="S49" s="205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78"/>
      <c r="B50" s="214"/>
      <c r="C50" s="218"/>
      <c r="D50" s="219"/>
      <c r="E50" s="219"/>
      <c r="F50" s="220"/>
      <c r="G50" s="207"/>
      <c r="H50" s="209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8">
        <v>14</v>
      </c>
      <c r="B51" s="213"/>
      <c r="C51" s="215"/>
      <c r="D51" s="216"/>
      <c r="E51" s="216"/>
      <c r="F51" s="217"/>
      <c r="G51" s="204"/>
      <c r="H51" s="206"/>
      <c r="I51" s="204"/>
      <c r="J51" s="205"/>
      <c r="K51" s="205"/>
      <c r="L51" s="206"/>
      <c r="M51" s="204"/>
      <c r="N51" s="205"/>
      <c r="O51" s="206"/>
      <c r="P51" s="204"/>
      <c r="Q51" s="205"/>
      <c r="R51" s="205"/>
      <c r="S51" s="205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80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">
      <c r="A54" s="136" t="s">
        <v>99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4" t="s">
        <v>117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39" t="s">
        <v>205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32">
        <f>LEN(A55)</f>
        <v>108</v>
      </c>
      <c r="W55" s="233"/>
      <c r="X55" s="233"/>
      <c r="Y55" s="233"/>
      <c r="Z55" s="233"/>
      <c r="AA55" s="233"/>
      <c r="AB55" s="233"/>
      <c r="AC55" s="233"/>
      <c r="AD55" s="233"/>
      <c r="AE55" s="233"/>
      <c r="AF55" s="23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35" t="s">
        <v>11</v>
      </c>
      <c r="B1" s="235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35"/>
      <c r="B2" s="23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36" t="s">
        <v>18</v>
      </c>
      <c r="B4" s="237"/>
      <c r="C4" s="237"/>
      <c r="D4" s="237"/>
      <c r="E4" s="237"/>
      <c r="F4" s="237"/>
      <c r="G4" s="238"/>
      <c r="H4" s="5" t="s">
        <v>19</v>
      </c>
      <c r="I4" s="5" t="s">
        <v>20</v>
      </c>
      <c r="J4" s="239" t="s">
        <v>68</v>
      </c>
      <c r="K4" s="237"/>
      <c r="L4" s="237"/>
      <c r="M4" s="237"/>
      <c r="N4" s="237"/>
      <c r="O4" s="237"/>
      <c r="P4" s="237"/>
      <c r="Q4" s="238"/>
    </row>
    <row r="5" spans="1:41" ht="72" customHeight="1" thickBot="1" x14ac:dyDescent="0.15">
      <c r="A5" s="240"/>
      <c r="B5" s="241"/>
      <c r="C5" s="241"/>
      <c r="D5" s="241"/>
      <c r="E5" s="241"/>
      <c r="F5" s="241"/>
      <c r="G5" s="242"/>
      <c r="H5" s="9" t="str">
        <f>IF(入力!J3="","",入力!J3)</f>
        <v>男子</v>
      </c>
      <c r="I5" s="9">
        <f>入力!Y25</f>
        <v>12</v>
      </c>
      <c r="J5" s="243"/>
      <c r="K5" s="244"/>
      <c r="L5" s="244"/>
      <c r="M5" s="244"/>
      <c r="N5" s="244"/>
      <c r="O5" s="244"/>
      <c r="P5" s="244"/>
      <c r="Q5" s="245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13001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430681634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5">
        <v>1</v>
      </c>
      <c r="B16" s="54" t="s">
        <v>54</v>
      </c>
      <c r="C16" s="13" t="str">
        <f>IF(入力!C8="","",入力!C8)</f>
        <v>斉藤</v>
      </c>
      <c r="D16" s="13" t="str">
        <f>IF(入力!E8="","",入力!E8)</f>
        <v>清隆</v>
      </c>
      <c r="E16" s="13" t="str">
        <f>IF(入力!C7="","",入力!C7)</f>
        <v>サイトウ</v>
      </c>
      <c r="F16" s="13" t="str">
        <f>IF(入力!E7="","",入力!E7)</f>
        <v>キヨタカ</v>
      </c>
      <c r="G16" s="13">
        <f>IF(入力!G7="","",入力!G7)</f>
        <v>505896994</v>
      </c>
      <c r="H16" s="13" t="str">
        <f>IF(入力!J7="","",入力!J7)</f>
        <v/>
      </c>
      <c r="I16" s="13">
        <f>IF(入力!M7="","",入力!M7)</f>
        <v>28598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0851</v>
      </c>
      <c r="T16" s="13" t="str">
        <f>IF(入力!P8="","",入力!P8)</f>
        <v>千葉市中央区矢作町926−1</v>
      </c>
      <c r="U16" s="13" t="str">
        <f>IF(入力!AL7="","",入力!AL7)</f>
        <v>090</v>
      </c>
      <c r="V16" s="13" t="str">
        <f>IF(入力!AK8="","",入力!AK8)</f>
        <v>5330</v>
      </c>
      <c r="W16" s="13" t="str">
        <f>IF(入力!AP8="","",入力!AP8)</f>
        <v>2649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5">
        <v>2</v>
      </c>
      <c r="B17" s="54" t="s">
        <v>74</v>
      </c>
      <c r="C17" s="13" t="str">
        <f>IF(入力!C10="","",入力!C10)</f>
        <v>熊川</v>
      </c>
      <c r="D17" s="13" t="str">
        <f>IF(入力!E10="","",入力!E10)</f>
        <v>昭彦</v>
      </c>
      <c r="E17" s="13" t="str">
        <f>IF(入力!C9="","",入力!C9)</f>
        <v>クマガワ</v>
      </c>
      <c r="F17" s="13" t="str">
        <f>IF(入力!E9="","",入力!E9)</f>
        <v>アキヒコ</v>
      </c>
      <c r="G17" s="13">
        <f>IF(入力!G9="","",入力!G9)</f>
        <v>519125843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264</v>
      </c>
      <c r="S17" s="13" t="str">
        <f>IF(入力!W9="","",入力!W9)</f>
        <v>0023</v>
      </c>
      <c r="T17" s="13" t="str">
        <f>IF(入力!P10="","",入力!P10)</f>
        <v>千葉市若葉区貝塚町1368−10</v>
      </c>
      <c r="U17" s="13" t="str">
        <f>IF(入力!AL9="","",入力!AL9)</f>
        <v>090</v>
      </c>
      <c r="V17" s="13" t="str">
        <f>IF(入力!AK10="","",入力!AK10)</f>
        <v>7844</v>
      </c>
      <c r="W17" s="13" t="str">
        <f>IF(入力!AP10="","",入力!AP10)</f>
        <v>5922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5">
        <v>5</v>
      </c>
      <c r="B20" s="54" t="s">
        <v>77</v>
      </c>
      <c r="C20" s="13" t="str">
        <f>IF(入力!C12="","",入力!C12)</f>
        <v>大島</v>
      </c>
      <c r="D20" s="13" t="str">
        <f>IF(入力!E12="","",入力!E12)</f>
        <v>智美</v>
      </c>
      <c r="E20" s="13" t="str">
        <f>IF(入力!C11="","",入力!C11)</f>
        <v>オオシマ</v>
      </c>
      <c r="F20" s="13" t="str">
        <f>IF(入力!E11="","",入力!E11)</f>
        <v>トモミ</v>
      </c>
      <c r="G20" s="13">
        <f>IF(入力!G11="","",入力!G11)</f>
        <v>520423679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266</v>
      </c>
      <c r="S20" s="13" t="str">
        <f>IF(入力!W11="","",入力!W11)</f>
        <v>0033</v>
      </c>
      <c r="T20" s="13" t="str">
        <f>IF(入力!P12="","",入力!P12)</f>
        <v>千葉市緑区おゆみ野南3−21−53</v>
      </c>
      <c r="U20" s="13" t="str">
        <f>IF(入力!AL11="","",入力!AL11)</f>
        <v>090</v>
      </c>
      <c r="V20" s="13" t="str">
        <f>IF(入力!AK12="","",入力!AK12)</f>
        <v>4522</v>
      </c>
      <c r="W20" s="13" t="str">
        <f>IF(入力!AP12="","",入力!AP12)</f>
        <v>6648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5">
        <v>7</v>
      </c>
      <c r="B22" s="54" t="s">
        <v>56</v>
      </c>
      <c r="C22" s="13" t="str">
        <f>IF(入力!C16="","",入力!C16)</f>
        <v>斉藤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 t="str">
        <f>IF(入力!C21="","",入力!C21)</f>
        <v>‘090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千葉市中央区矢作町926−1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5">
        <v>8</v>
      </c>
      <c r="B23" s="54" t="s">
        <v>57</v>
      </c>
      <c r="C23" s="13" t="str">
        <f>IF(入力!$C$14="","",入力!$C$14)</f>
        <v>大島</v>
      </c>
      <c r="D23" s="13" t="str">
        <f>IF(入力!$E$14="","",入力!$E$14)</f>
        <v>智美</v>
      </c>
      <c r="E23" s="13" t="str">
        <f>IF(入力!$C$13="","",入力!$C$13)</f>
        <v>オオシマ</v>
      </c>
      <c r="F23" s="13" t="str">
        <f>IF(入力!$E$13="","",入力!$E$13)</f>
        <v>トモミ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5">
        <v>9</v>
      </c>
      <c r="B24" s="54" t="s">
        <v>58</v>
      </c>
      <c r="C24" s="54" t="str">
        <f>VLOOKUP($B$51,$A$53:$F$352,3)</f>
        <v>佐藤</v>
      </c>
      <c r="D24" s="54" t="str">
        <f>VLOOKUP($B$51,$A$53:$F$352,4)</f>
        <v>陽向</v>
      </c>
      <c r="E24" s="54" t="str">
        <f>VLOOKUP($B$51,$A$53:$F$352,5)</f>
        <v>サトウ</v>
      </c>
      <c r="F24" s="54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 x14ac:dyDescent="0.1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 x14ac:dyDescent="0.15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 t="str">
        <f>IF(入力!B25="","",入力!B25)</f>
        <v>①</v>
      </c>
      <c r="C53" s="13" t="str">
        <f>IF(入力!C26="","",入力!C26)</f>
        <v>佐藤</v>
      </c>
      <c r="D53" s="13" t="str">
        <f>IF(入力!E26="","",入力!E26)</f>
        <v>陽向</v>
      </c>
      <c r="E53" s="13" t="str">
        <f>IF(入力!C25="","",入力!C25)</f>
        <v>サトウ</v>
      </c>
      <c r="F53" s="13" t="str">
        <f>IF(入力!E25="","",入力!E25)</f>
        <v>ヒナタ</v>
      </c>
      <c r="G53" s="13">
        <f>IF(入力!M25="","",入力!M25)</f>
        <v>518161903</v>
      </c>
      <c r="H53" s="13" t="str">
        <f>IF(入力!I25="","",入力!I25)</f>
        <v>星久喜小学校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IF(入力!B27="","",入力!B27)</f>
        <v>2</v>
      </c>
      <c r="C54" s="13" t="str">
        <f>IF(入力!C28="","",入力!C28)</f>
        <v>熊川</v>
      </c>
      <c r="D54" s="13" t="str">
        <f>IF(入力!E28="","",入力!E28)</f>
        <v>聖梛</v>
      </c>
      <c r="E54" s="13" t="str">
        <f>IF(入力!C27="","",入力!C27)</f>
        <v>クマガワ</v>
      </c>
      <c r="F54" s="13" t="str">
        <f>IF(入力!E27="","",入力!E27)</f>
        <v>セナ</v>
      </c>
      <c r="G54" s="13">
        <f>IF(入力!M27="","",入力!M27)</f>
        <v>518922818</v>
      </c>
      <c r="H54" s="13" t="str">
        <f>IF(入力!I27="","",入力!I27)</f>
        <v>貝塚小学校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大島</v>
      </c>
      <c r="D55" s="13" t="str">
        <f>IF(入力!E30="","",入力!E30)</f>
        <v>陸翔</v>
      </c>
      <c r="E55" s="13" t="str">
        <f>IF(入力!C29="","",入力!C29)</f>
        <v>オオシマ</v>
      </c>
      <c r="F55" s="13" t="str">
        <f>IF(入力!E29="","",入力!E29)</f>
        <v>リクト</v>
      </c>
      <c r="G55" s="13">
        <f>IF(入力!M29="","",入力!M29)</f>
        <v>519839986</v>
      </c>
      <c r="H55" s="13" t="str">
        <f>IF(入力!I29="","",入力!I29)</f>
        <v>おゆみの南小学校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松本</v>
      </c>
      <c r="D56" s="13" t="str">
        <f>IF(入力!E32="","",入力!E32)</f>
        <v>幸樹</v>
      </c>
      <c r="E56" s="13" t="str">
        <f>IF(入力!C31="","",入力!C31)</f>
        <v>マツモト</v>
      </c>
      <c r="F56" s="13" t="str">
        <f>IF(入力!E31="","",入力!E31)</f>
        <v>コウキ</v>
      </c>
      <c r="G56" s="13">
        <f>IF(入力!M31="","",入力!M31)</f>
        <v>520897654</v>
      </c>
      <c r="H56" s="13" t="str">
        <f>IF(入力!I31="","",入力!I31)</f>
        <v>星久喜小学校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神崎</v>
      </c>
      <c r="D57" s="13" t="str">
        <f>IF(入力!E34="","",入力!E34)</f>
        <v>琉之介</v>
      </c>
      <c r="E57" s="13" t="str">
        <f>IF(入力!C33="","",入力!C33)</f>
        <v>カンザキ</v>
      </c>
      <c r="F57" s="13" t="str">
        <f>IF(入力!E33="","",入力!E33)</f>
        <v>リュウノスケ</v>
      </c>
      <c r="G57" s="13">
        <f>IF(入力!M33="","",入力!M33)</f>
        <v>521555690</v>
      </c>
      <c r="H57" s="13" t="str">
        <f>IF(入力!I33="","",入力!I33)</f>
        <v>星久喜小学校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中澤</v>
      </c>
      <c r="D58" s="13" t="str">
        <f>IF(入力!E36="","",入力!E36)</f>
        <v>琉生</v>
      </c>
      <c r="E58" s="13" t="str">
        <f>IF(入力!C35="","",入力!C35)</f>
        <v>ナカザワ</v>
      </c>
      <c r="F58" s="13" t="str">
        <f>IF(入力!E35="","",入力!E35)</f>
        <v>ルイ</v>
      </c>
      <c r="G58" s="13">
        <f>IF(入力!M35="","",入力!M35)</f>
        <v>521556574</v>
      </c>
      <c r="H58" s="13" t="str">
        <f>IF(入力!I35="","",入力!I35)</f>
        <v>白井小学校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早川</v>
      </c>
      <c r="D59" s="13" t="str">
        <f>IF(入力!E38="","",入力!E38)</f>
        <v>明希音</v>
      </c>
      <c r="E59" s="13" t="str">
        <f>IF(入力!C37="","",入力!C37)</f>
        <v>ハヤカワ</v>
      </c>
      <c r="F59" s="13" t="str">
        <f>IF(入力!E37="","",入力!E37)</f>
        <v>アキノ</v>
      </c>
      <c r="G59" s="13">
        <f>IF(入力!M37="","",入力!M37)</f>
        <v>518028459</v>
      </c>
      <c r="H59" s="13" t="str">
        <f>IF(入力!I37="","",入力!I37)</f>
        <v>星久喜小学校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大島</v>
      </c>
      <c r="D60" s="13" t="str">
        <f>IF(入力!E40="","",入力!E40)</f>
        <v>恵太</v>
      </c>
      <c r="E60" s="13" t="str">
        <f>IF(入力!C39="","",入力!C39)</f>
        <v>オオシマ</v>
      </c>
      <c r="F60" s="13" t="str">
        <f>IF(入力!E39="","",入力!E39)</f>
        <v>ケイタ</v>
      </c>
      <c r="G60" s="13">
        <f>IF(入力!M39="","",入力!M39)</f>
        <v>519839993</v>
      </c>
      <c r="H60" s="13" t="str">
        <f>IF(入力!I39="","",入力!I39)</f>
        <v>おゆみの南小学校</v>
      </c>
      <c r="I60" s="13">
        <f>IF(入力!G39="","",入力!G39)</f>
        <v>5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秋元</v>
      </c>
      <c r="D61" s="13" t="str">
        <f>IF(入力!E42="","",入力!E42)</f>
        <v>麟</v>
      </c>
      <c r="E61" s="13" t="str">
        <f>IF(入力!C41="","",入力!C41)</f>
        <v>アキモト</v>
      </c>
      <c r="F61" s="13" t="str">
        <f>IF(入力!E41="","",入力!E41)</f>
        <v>リン</v>
      </c>
      <c r="G61" s="13">
        <f>IF(入力!M41="","",入力!M41)</f>
        <v>520396416</v>
      </c>
      <c r="H61" s="13" t="str">
        <f>IF(入力!I41="","",入力!I41)</f>
        <v>都小学校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柏木</v>
      </c>
      <c r="D62" s="13" t="str">
        <f>IF(入力!E44="","",入力!E44)</f>
        <v>悠大</v>
      </c>
      <c r="E62" s="13" t="str">
        <f>IF(入力!C43="","",入力!C43)</f>
        <v>カシワギ</v>
      </c>
      <c r="F62" s="13" t="str">
        <f>IF(入力!E43="","",入力!E43)</f>
        <v>ハルト</v>
      </c>
      <c r="G62" s="13">
        <f>IF(入力!M43="","",入力!M43)</f>
        <v>521288932</v>
      </c>
      <c r="H62" s="13" t="str">
        <f>IF(入力!I43="","",入力!I43)</f>
        <v>星久喜小学校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神崎</v>
      </c>
      <c r="D63" s="13" t="str">
        <f>IF(入力!E46="","",入力!E46)</f>
        <v>永之介</v>
      </c>
      <c r="E63" s="13" t="str">
        <f>IF(入力!C45="","",入力!C45)</f>
        <v>カンザキ</v>
      </c>
      <c r="F63" s="13" t="str">
        <f>IF(入力!E45="","",入力!E45)</f>
        <v>エイノスケ</v>
      </c>
      <c r="G63" s="13">
        <f>IF(入力!M45="","",入力!M45)</f>
        <v>521555706</v>
      </c>
      <c r="H63" s="13" t="str">
        <f>IF(入力!I45="","",入力!I45)</f>
        <v>星久喜小学校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大和田</v>
      </c>
      <c r="D64" s="13" t="str">
        <f>IF(入力!E48="","",入力!E48)</f>
        <v>陽太</v>
      </c>
      <c r="E64" s="13" t="str">
        <f>IF(入力!C47="","",入力!C47)</f>
        <v>オオワダ</v>
      </c>
      <c r="F64" s="13" t="str">
        <f>IF(入力!E47="","",入力!E47)</f>
        <v>ヒナタ</v>
      </c>
      <c r="G64" s="13">
        <f>IF(入力!M47="","",入力!M47)</f>
        <v>521485393</v>
      </c>
      <c r="H64" s="13" t="str">
        <f>IF(入力!I47="","",入力!I47)</f>
        <v>平山小学校</v>
      </c>
      <c r="I64" s="13">
        <f>IF(入力!G47="","",入力!G47)</f>
        <v>3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2022-05-09T11:24:15Z</dcterms:modified>
</cp:coreProperties>
</file>