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mi\Desktop\スターキッズ\"/>
    </mc:Choice>
  </mc:AlternateContent>
  <xr:revisionPtr revIDLastSave="0" documentId="13_ncr:1_{C32DF0C4-8F88-4BA5-BB70-4DDA8817B38B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<sst xmlns="http://schemas.openxmlformats.org/spreadsheetml/2006/main" count="266" uniqueCount="205">
  <si>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</si>
  <si>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</si>
  <si>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</si>
  <si>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</si>
  <si>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</si>
  <si>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</si>
  <si>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</si>
  <si>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</si>
  <si>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</si>
  <si>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</si>
  <si>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</si>
  <si>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</si>
  <si>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</si>
  <si>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</si>
  <si>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</si>
  <si>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</si>
  <si>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</si>
  <si>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</si>
  <si>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</si>
  <si>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</si>
  <si>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</si>
  <si>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</si>
  <si>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</si>
  <si>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</si>
  <si>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</si>
  <si>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</si>
  <si>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</si>
  <si>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</si>
  <si>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</si>
  <si>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</si>
  <si>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</si>
  <si>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</si>
  <si>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</si>
  <si>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</si>
  <si>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</si>
  <si>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</si>
  <si>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</si>
  <si>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</si>
  <si>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</si>
  <si>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</si>
  <si>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</si>
  <si>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</si>
  <si>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</si>
  <si>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</si>
  <si>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</si>
  <si>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</si>
  <si>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</si>
  <si>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</si>
  <si>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</si>
  <si>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</si>
  <si>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</si>
  <si>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</si>
  <si>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</si>
  <si>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</si>
  <si>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</si>
  <si>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</si>
  <si>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</si>
  <si>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</si>
  <si>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</si>
  <si>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</si>
  <si>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</si>
  <si>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</si>
  <si>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</si>
  <si>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</si>
  <si>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</si>
  <si>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</si>
  <si>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</si>
  <si>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</si>
  <si>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</si>
  <si>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</si>
  <si>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</si>
  <si>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</si>
  <si>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</si>
  <si>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</si>
  <si>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</si>
  <si>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</si>
  <si>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</si>
  <si>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</si>
  <si>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</si>
  <si>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</si>
  <si>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</si>
  <si>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</si>
  <si>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</si>
  <si>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</si>
  <si>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</si>
  <si>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</si>
  <si>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</si>
  <si>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</si>
  <si>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</si>
  <si>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</si>
  <si>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</si>
  <si>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</si>
  <si>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</si>
  <si>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</si>
  <si>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</si>
  <si>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</si>
  <si>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</si>
  <si>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</si>
  <si>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</si>
  <si>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</si>
  <si>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</si>
  <si>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</si>
  <si>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</si>
  <si>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</si>
  <si>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</si>
  <si>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</si>
  <si>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</si>
  <si>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</si>
  <si>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</si>
  <si>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</si>
  <si>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</si>
  <si>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</si>
  <si>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</si>
  <si>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</si>
  <si>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</si>
  <si>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</si>
  <si>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</si>
  <si>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</si>
  <si>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</si>
  <si>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</si>
  <si>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</si>
  <si>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</si>
  <si>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</si>
  <si>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</si>
  <si>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</si>
  <si>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</si>
  <si>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</si>
  <si>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</si>
  <si>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</si>
  <si>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</si>
  <si>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</si>
  <si>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</si>
  <si>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</si>
  <si>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</si>
  <si>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斉藤</t>
    <rPh sb="0" eb="2">
      <t>サイトウ</t>
    </rPh>
    <phoneticPr fontId="2"/>
  </si>
  <si>
    <t>清隆</t>
    <rPh sb="0" eb="2">
      <t>キヨタカ</t>
    </rPh>
    <phoneticPr fontId="2"/>
  </si>
  <si>
    <t>サイトウ</t>
    <phoneticPr fontId="2"/>
  </si>
  <si>
    <t>キヨタカ</t>
    <phoneticPr fontId="2"/>
  </si>
  <si>
    <t>大島</t>
    <rPh sb="0" eb="2">
      <t>オオシマ</t>
    </rPh>
    <phoneticPr fontId="2"/>
  </si>
  <si>
    <t>智美</t>
    <rPh sb="0" eb="2">
      <t>トモミ</t>
    </rPh>
    <phoneticPr fontId="2"/>
  </si>
  <si>
    <t>オオシマ</t>
    <phoneticPr fontId="2"/>
  </si>
  <si>
    <t>トモミ</t>
    <phoneticPr fontId="2"/>
  </si>
  <si>
    <t>きよ子</t>
    <rPh sb="2" eb="3">
      <t>コ</t>
    </rPh>
    <phoneticPr fontId="2"/>
  </si>
  <si>
    <t>キヨコ</t>
    <phoneticPr fontId="2"/>
  </si>
  <si>
    <t>090</t>
    <phoneticPr fontId="2"/>
  </si>
  <si>
    <t>①</t>
    <phoneticPr fontId="2"/>
  </si>
  <si>
    <t>早川</t>
    <rPh sb="0" eb="2">
      <t>ハヤカワ</t>
    </rPh>
    <phoneticPr fontId="2"/>
  </si>
  <si>
    <t>明希音</t>
    <rPh sb="0" eb="1">
      <t>アカ</t>
    </rPh>
    <rPh sb="2" eb="3">
      <t>オト</t>
    </rPh>
    <phoneticPr fontId="2"/>
  </si>
  <si>
    <t>ﾊﾔｶﾜ</t>
    <phoneticPr fontId="2"/>
  </si>
  <si>
    <t>アキノ</t>
    <phoneticPr fontId="2"/>
  </si>
  <si>
    <t>恵太</t>
    <rPh sb="0" eb="2">
      <t>ケイタ</t>
    </rPh>
    <phoneticPr fontId="2"/>
  </si>
  <si>
    <t>ケイタ</t>
    <phoneticPr fontId="2"/>
  </si>
  <si>
    <t>秋元</t>
    <rPh sb="0" eb="2">
      <t>アキモト</t>
    </rPh>
    <phoneticPr fontId="2"/>
  </si>
  <si>
    <t>麟</t>
    <rPh sb="0" eb="1">
      <t>リン</t>
    </rPh>
    <phoneticPr fontId="2"/>
  </si>
  <si>
    <t>アキモト</t>
    <phoneticPr fontId="2"/>
  </si>
  <si>
    <t>リン</t>
    <phoneticPr fontId="2"/>
  </si>
  <si>
    <t>渋谷</t>
    <rPh sb="0" eb="2">
      <t>シブヤ</t>
    </rPh>
    <phoneticPr fontId="2"/>
  </si>
  <si>
    <t>奏太</t>
    <rPh sb="0" eb="1">
      <t>カナ</t>
    </rPh>
    <rPh sb="1" eb="2">
      <t>タ</t>
    </rPh>
    <phoneticPr fontId="2"/>
  </si>
  <si>
    <t>シブヤ</t>
    <phoneticPr fontId="2"/>
  </si>
  <si>
    <t>ソウタ</t>
    <phoneticPr fontId="2"/>
  </si>
  <si>
    <t>林</t>
    <rPh sb="0" eb="1">
      <t>ハヤシ</t>
    </rPh>
    <phoneticPr fontId="2"/>
  </si>
  <si>
    <t>雅紀</t>
    <rPh sb="0" eb="2">
      <t>マサキ</t>
    </rPh>
    <phoneticPr fontId="2"/>
  </si>
  <si>
    <t>ハヤシ</t>
    <phoneticPr fontId="2"/>
  </si>
  <si>
    <t>マサキ</t>
    <phoneticPr fontId="2"/>
  </si>
  <si>
    <t>柏木</t>
    <rPh sb="0" eb="2">
      <t>カシワギ</t>
    </rPh>
    <phoneticPr fontId="2"/>
  </si>
  <si>
    <t>神崎</t>
    <rPh sb="0" eb="2">
      <t>カンザキ</t>
    </rPh>
    <phoneticPr fontId="2"/>
  </si>
  <si>
    <t>悠大</t>
    <rPh sb="0" eb="2">
      <t>ユウタ</t>
    </rPh>
    <phoneticPr fontId="2"/>
  </si>
  <si>
    <t>カシワギ</t>
    <phoneticPr fontId="2"/>
  </si>
  <si>
    <t>ハルト</t>
    <phoneticPr fontId="2"/>
  </si>
  <si>
    <t>カンザキ</t>
    <phoneticPr fontId="2"/>
  </si>
  <si>
    <t>エイノスケ</t>
    <phoneticPr fontId="2"/>
  </si>
  <si>
    <t>永之介</t>
    <rPh sb="0" eb="3">
      <t>エイノスケ</t>
    </rPh>
    <phoneticPr fontId="2"/>
  </si>
  <si>
    <t>熊川</t>
    <rPh sb="0" eb="2">
      <t>クマガワ</t>
    </rPh>
    <phoneticPr fontId="2"/>
  </si>
  <si>
    <t>昭彦</t>
    <rPh sb="0" eb="2">
      <t>アキヒコ</t>
    </rPh>
    <phoneticPr fontId="2"/>
  </si>
  <si>
    <t>クマガワ</t>
    <phoneticPr fontId="2"/>
  </si>
  <si>
    <t>アキヒコ</t>
    <phoneticPr fontId="2"/>
  </si>
  <si>
    <t>266</t>
    <phoneticPr fontId="2"/>
  </si>
  <si>
    <t>0033</t>
    <phoneticPr fontId="2"/>
  </si>
  <si>
    <t>千葉県千葉市緑区おゆみ野南3-21-53</t>
    <rPh sb="0" eb="3">
      <t>チバケン</t>
    </rPh>
    <rPh sb="3" eb="6">
      <t>チバシ</t>
    </rPh>
    <rPh sb="6" eb="8">
      <t>ミドリク</t>
    </rPh>
    <rPh sb="11" eb="13">
      <t>ノミナミ</t>
    </rPh>
    <phoneticPr fontId="2"/>
  </si>
  <si>
    <t>4522</t>
    <phoneticPr fontId="2"/>
  </si>
  <si>
    <t>6648</t>
    <phoneticPr fontId="2"/>
  </si>
  <si>
    <t>ＪＲ</t>
    <phoneticPr fontId="2"/>
  </si>
  <si>
    <t>蘇我</t>
    <rPh sb="0" eb="2">
      <t>ソガ</t>
    </rPh>
    <phoneticPr fontId="2"/>
  </si>
  <si>
    <t>260</t>
    <phoneticPr fontId="2"/>
  </si>
  <si>
    <t>0851</t>
    <phoneticPr fontId="2"/>
  </si>
  <si>
    <t>千葉市中央区矢作町926-1</t>
    <rPh sb="0" eb="3">
      <t>チバシ</t>
    </rPh>
    <rPh sb="3" eb="6">
      <t>チュウオウク</t>
    </rPh>
    <rPh sb="6" eb="9">
      <t>ヤハギチョウ</t>
    </rPh>
    <phoneticPr fontId="2"/>
  </si>
  <si>
    <t>090</t>
    <phoneticPr fontId="2"/>
  </si>
  <si>
    <t>5330</t>
    <phoneticPr fontId="2"/>
  </si>
  <si>
    <t>2649</t>
    <phoneticPr fontId="2"/>
  </si>
  <si>
    <t>264</t>
    <phoneticPr fontId="2"/>
  </si>
  <si>
    <t>0023</t>
    <phoneticPr fontId="2"/>
  </si>
  <si>
    <t>千葉市若葉区貝塚町1368-10</t>
    <rPh sb="0" eb="3">
      <t>チバシ</t>
    </rPh>
    <rPh sb="3" eb="6">
      <t>ワカバク</t>
    </rPh>
    <rPh sb="6" eb="8">
      <t>カイヅカ</t>
    </rPh>
    <rPh sb="8" eb="9">
      <t>マチ</t>
    </rPh>
    <phoneticPr fontId="2"/>
  </si>
  <si>
    <t>7844</t>
    <phoneticPr fontId="2"/>
  </si>
  <si>
    <t>5922</t>
    <phoneticPr fontId="2"/>
  </si>
  <si>
    <t>サイトウ</t>
    <phoneticPr fontId="2"/>
  </si>
  <si>
    <t>キヨコ</t>
    <phoneticPr fontId="2"/>
  </si>
  <si>
    <t>斉藤</t>
    <rPh sb="0" eb="2">
      <t>サイトウ</t>
    </rPh>
    <phoneticPr fontId="2"/>
  </si>
  <si>
    <t>きよ子</t>
    <rPh sb="2" eb="3">
      <t>コ</t>
    </rPh>
    <phoneticPr fontId="2"/>
  </si>
  <si>
    <t>2745</t>
    <phoneticPr fontId="2"/>
  </si>
  <si>
    <t>2027</t>
    <phoneticPr fontId="2"/>
  </si>
  <si>
    <t>星久喜小学校</t>
    <rPh sb="0" eb="1">
      <t>ホシ</t>
    </rPh>
    <rPh sb="1" eb="2">
      <t>ヒサ</t>
    </rPh>
    <rPh sb="2" eb="3">
      <t>ヨロコ</t>
    </rPh>
    <rPh sb="3" eb="6">
      <t>ショウガッコウ</t>
    </rPh>
    <phoneticPr fontId="2"/>
  </si>
  <si>
    <t>おゆみ野南小学校</t>
    <rPh sb="3" eb="4">
      <t>ノ</t>
    </rPh>
    <rPh sb="4" eb="5">
      <t>ミナミ</t>
    </rPh>
    <rPh sb="5" eb="8">
      <t>ショウガッコウ</t>
    </rPh>
    <phoneticPr fontId="2"/>
  </si>
  <si>
    <t>都小学校</t>
    <rPh sb="0" eb="1">
      <t>ミヤコ</t>
    </rPh>
    <rPh sb="1" eb="4">
      <t>ショウガッコウ</t>
    </rPh>
    <phoneticPr fontId="2"/>
  </si>
  <si>
    <t>寒川小学校</t>
    <rPh sb="0" eb="2">
      <t>サムガワ</t>
    </rPh>
    <rPh sb="2" eb="5">
      <t>ショウガッコウ</t>
    </rPh>
    <phoneticPr fontId="2"/>
  </si>
  <si>
    <t>本当に本当に新人ばかりの新人戦です。右も左も検討もつかない状態。でも何とか6人で力を合わせて戦います。サーブで頑張ります。</t>
    <rPh sb="0" eb="2">
      <t>ホントウ</t>
    </rPh>
    <rPh sb="3" eb="5">
      <t>ホントウ</t>
    </rPh>
    <rPh sb="6" eb="8">
      <t>シンジン</t>
    </rPh>
    <rPh sb="12" eb="15">
      <t>シンジンセン</t>
    </rPh>
    <rPh sb="18" eb="19">
      <t>ミギ</t>
    </rPh>
    <rPh sb="20" eb="21">
      <t>ヒダリ</t>
    </rPh>
    <rPh sb="22" eb="24">
      <t>ケントウ</t>
    </rPh>
    <rPh sb="29" eb="31">
      <t>ジョウタイ</t>
    </rPh>
    <rPh sb="34" eb="35">
      <t>ナン</t>
    </rPh>
    <rPh sb="38" eb="39">
      <t>ニン</t>
    </rPh>
    <rPh sb="40" eb="41">
      <t>チカラ</t>
    </rPh>
    <rPh sb="42" eb="43">
      <t>ア</t>
    </rPh>
    <rPh sb="46" eb="47">
      <t>タタカ</t>
    </rPh>
    <rPh sb="55" eb="5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</si>
</sst>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25" sqref="G25:H2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" customHeight="1">
      <c r="A2" s="115" t="s">
        <v>121</v>
      </c>
      <c r="B2" s="116"/>
      <c r="C2" s="117" t="s">
        <v>132</v>
      </c>
      <c r="D2" s="118"/>
      <c r="E2" s="118"/>
      <c r="F2" s="118"/>
      <c r="G2" s="118"/>
      <c r="H2" s="118"/>
      <c r="I2" s="119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1" t="s">
        <v>90</v>
      </c>
      <c r="K3" s="222"/>
      <c r="L3" s="222"/>
      <c r="M3" s="222"/>
      <c r="N3" s="222"/>
      <c r="O3" s="223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430681634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1">
        <v>13001</v>
      </c>
      <c r="K5" s="201"/>
      <c r="L5" s="201"/>
      <c r="M5" s="201"/>
      <c r="N5" s="201"/>
      <c r="O5" s="201"/>
      <c r="P5" s="171" t="s">
        <v>181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182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39"/>
      <c r="C6" s="143" t="s">
        <v>107</v>
      </c>
      <c r="D6" s="144"/>
      <c r="E6" s="145" t="s">
        <v>108</v>
      </c>
      <c r="F6" s="146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39"/>
      <c r="C7" s="147" t="s">
        <v>136</v>
      </c>
      <c r="D7" s="110"/>
      <c r="E7" s="148" t="s">
        <v>137</v>
      </c>
      <c r="F7" s="111"/>
      <c r="G7" s="203">
        <v>505896994</v>
      </c>
      <c r="H7" s="203"/>
      <c r="I7" s="203"/>
      <c r="J7" s="203"/>
      <c r="K7" s="203"/>
      <c r="L7" s="203"/>
      <c r="M7" s="203">
        <v>428598</v>
      </c>
      <c r="N7" s="203"/>
      <c r="O7" s="203"/>
      <c r="P7" s="176" t="s">
        <v>7</v>
      </c>
      <c r="Q7" s="177"/>
      <c r="R7" s="141" t="s">
        <v>183</v>
      </c>
      <c r="S7" s="142"/>
      <c r="T7" s="142"/>
      <c r="U7" s="142"/>
      <c r="V7" s="27" t="s">
        <v>8</v>
      </c>
      <c r="W7" s="204" t="s">
        <v>184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9</v>
      </c>
      <c r="AL7" s="59" t="s">
        <v>186</v>
      </c>
      <c r="AM7" s="60"/>
      <c r="AN7" s="60"/>
      <c r="AO7" s="60"/>
      <c r="AP7" s="60"/>
      <c r="AQ7" s="60"/>
      <c r="AR7" s="60"/>
      <c r="AS7" s="36" t="s">
        <v>10</v>
      </c>
      <c r="AT7" s="53">
        <v>70</v>
      </c>
    </row>
    <row r="8" spans="1:51" ht="18" customHeight="1">
      <c r="A8" s="74"/>
      <c r="B8" s="139"/>
      <c r="C8" s="149" t="s">
        <v>134</v>
      </c>
      <c r="D8" s="113"/>
      <c r="E8" s="150" t="s">
        <v>135</v>
      </c>
      <c r="F8" s="114"/>
      <c r="G8" s="203"/>
      <c r="H8" s="203"/>
      <c r="I8" s="203"/>
      <c r="J8" s="203"/>
      <c r="K8" s="203"/>
      <c r="L8" s="203"/>
      <c r="M8" s="203"/>
      <c r="N8" s="203"/>
      <c r="O8" s="203"/>
      <c r="P8" s="151" t="s">
        <v>185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61" t="s">
        <v>187</v>
      </c>
      <c r="AL8" s="62"/>
      <c r="AM8" s="62"/>
      <c r="AN8" s="62"/>
      <c r="AO8" s="37" t="s">
        <v>11</v>
      </c>
      <c r="AP8" s="63" t="s">
        <v>188</v>
      </c>
      <c r="AQ8" s="62"/>
      <c r="AR8" s="62"/>
      <c r="AS8" s="64"/>
      <c r="AT8" s="53"/>
    </row>
    <row r="9" spans="1:51" ht="14.4" customHeight="1">
      <c r="A9" s="74" t="s">
        <v>82</v>
      </c>
      <c r="B9" s="139"/>
      <c r="C9" s="147" t="s">
        <v>174</v>
      </c>
      <c r="D9" s="110"/>
      <c r="E9" s="148" t="s">
        <v>175</v>
      </c>
      <c r="F9" s="111"/>
      <c r="G9" s="203">
        <v>519125843</v>
      </c>
      <c r="H9" s="203"/>
      <c r="I9" s="203"/>
      <c r="J9" s="203"/>
      <c r="K9" s="203"/>
      <c r="L9" s="203"/>
      <c r="M9" s="203"/>
      <c r="N9" s="203"/>
      <c r="O9" s="203"/>
      <c r="P9" s="176" t="s">
        <v>7</v>
      </c>
      <c r="Q9" s="177"/>
      <c r="R9" s="141" t="s">
        <v>189</v>
      </c>
      <c r="S9" s="142"/>
      <c r="T9" s="142"/>
      <c r="U9" s="142"/>
      <c r="V9" s="27" t="s">
        <v>8</v>
      </c>
      <c r="W9" s="204" t="s">
        <v>190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125</v>
      </c>
      <c r="AL9" s="59" t="s">
        <v>186</v>
      </c>
      <c r="AM9" s="60"/>
      <c r="AN9" s="60"/>
      <c r="AO9" s="60"/>
      <c r="AP9" s="60"/>
      <c r="AQ9" s="60"/>
      <c r="AR9" s="60"/>
      <c r="AS9" s="36" t="s">
        <v>126</v>
      </c>
      <c r="AT9" s="54">
        <v>38</v>
      </c>
    </row>
    <row r="10" spans="1:51" ht="18" customHeight="1">
      <c r="A10" s="74"/>
      <c r="B10" s="139"/>
      <c r="C10" s="149" t="s">
        <v>172</v>
      </c>
      <c r="D10" s="113"/>
      <c r="E10" s="150" t="s">
        <v>173</v>
      </c>
      <c r="F10" s="114"/>
      <c r="G10" s="203"/>
      <c r="H10" s="203"/>
      <c r="I10" s="203"/>
      <c r="J10" s="203"/>
      <c r="K10" s="203"/>
      <c r="L10" s="203"/>
      <c r="M10" s="203"/>
      <c r="N10" s="203"/>
      <c r="O10" s="203"/>
      <c r="P10" s="151" t="s">
        <v>191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5"/>
      <c r="AK10" s="61" t="s">
        <v>192</v>
      </c>
      <c r="AL10" s="62"/>
      <c r="AM10" s="62"/>
      <c r="AN10" s="62"/>
      <c r="AO10" s="37" t="s">
        <v>127</v>
      </c>
      <c r="AP10" s="63" t="s">
        <v>193</v>
      </c>
      <c r="AQ10" s="62"/>
      <c r="AR10" s="62"/>
      <c r="AS10" s="64"/>
      <c r="AT10" s="54"/>
    </row>
    <row r="11" spans="1:51" ht="14.4" customHeight="1">
      <c r="A11" s="74" t="s">
        <v>83</v>
      </c>
      <c r="B11" s="139"/>
      <c r="C11" s="147" t="s">
        <v>140</v>
      </c>
      <c r="D11" s="110"/>
      <c r="E11" s="148" t="s">
        <v>141</v>
      </c>
      <c r="F11" s="111"/>
      <c r="G11" s="203">
        <v>520423679</v>
      </c>
      <c r="H11" s="203"/>
      <c r="I11" s="203"/>
      <c r="J11" s="203"/>
      <c r="K11" s="203"/>
      <c r="L11" s="203"/>
      <c r="M11" s="203"/>
      <c r="N11" s="203"/>
      <c r="O11" s="203"/>
      <c r="P11" s="176" t="s">
        <v>7</v>
      </c>
      <c r="Q11" s="177"/>
      <c r="R11" s="141" t="s">
        <v>176</v>
      </c>
      <c r="S11" s="142"/>
      <c r="T11" s="142"/>
      <c r="U11" s="142"/>
      <c r="V11" s="27" t="s">
        <v>8</v>
      </c>
      <c r="W11" s="204" t="s">
        <v>177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51</v>
      </c>
    </row>
    <row r="12" spans="1:51" ht="18" customHeight="1">
      <c r="A12" s="74"/>
      <c r="B12" s="139"/>
      <c r="C12" s="149" t="s">
        <v>138</v>
      </c>
      <c r="D12" s="113"/>
      <c r="E12" s="150" t="s">
        <v>139</v>
      </c>
      <c r="F12" s="114"/>
      <c r="G12" s="203"/>
      <c r="H12" s="203"/>
      <c r="I12" s="203"/>
      <c r="J12" s="203"/>
      <c r="K12" s="203"/>
      <c r="L12" s="203"/>
      <c r="M12" s="203"/>
      <c r="N12" s="203"/>
      <c r="O12" s="203"/>
      <c r="P12" s="151" t="s">
        <v>178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5"/>
      <c r="AK12" s="61" t="s">
        <v>179</v>
      </c>
      <c r="AL12" s="62"/>
      <c r="AM12" s="62"/>
      <c r="AN12" s="62"/>
      <c r="AO12" s="37" t="s">
        <v>127</v>
      </c>
      <c r="AP12" s="63" t="s">
        <v>180</v>
      </c>
      <c r="AQ12" s="62"/>
      <c r="AR12" s="62"/>
      <c r="AS12" s="64"/>
      <c r="AT12" s="54"/>
    </row>
    <row r="13" spans="1:51" ht="15" customHeight="1">
      <c r="A13" s="74" t="s">
        <v>84</v>
      </c>
      <c r="B13" s="139"/>
      <c r="C13" s="147" t="s">
        <v>194</v>
      </c>
      <c r="D13" s="110"/>
      <c r="E13" s="148" t="s">
        <v>195</v>
      </c>
      <c r="F13" s="111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39"/>
      <c r="C14" s="149" t="s">
        <v>196</v>
      </c>
      <c r="D14" s="113"/>
      <c r="E14" s="150" t="s">
        <v>197</v>
      </c>
      <c r="F14" s="114"/>
      <c r="G14" s="207"/>
      <c r="H14" s="207"/>
      <c r="I14" s="207"/>
      <c r="J14" s="207"/>
      <c r="K14" s="207"/>
      <c r="L14" s="207"/>
      <c r="M14" s="207"/>
      <c r="N14" s="207"/>
      <c r="O14" s="207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8" t="s">
        <v>98</v>
      </c>
      <c r="B15" s="139"/>
      <c r="C15" s="147" t="s">
        <v>136</v>
      </c>
      <c r="D15" s="110"/>
      <c r="E15" s="148" t="s">
        <v>143</v>
      </c>
      <c r="F15" s="111"/>
      <c r="G15" s="207"/>
      <c r="H15" s="207"/>
      <c r="I15" s="207"/>
      <c r="J15" s="207"/>
      <c r="K15" s="207"/>
      <c r="L15" s="207"/>
      <c r="M15" s="207"/>
      <c r="N15" s="207"/>
      <c r="O15" s="207"/>
      <c r="P15" s="176" t="s">
        <v>7</v>
      </c>
      <c r="Q15" s="177"/>
      <c r="R15" s="142" t="s">
        <v>183</v>
      </c>
      <c r="S15" s="142"/>
      <c r="T15" s="142"/>
      <c r="U15" s="142"/>
      <c r="V15" s="27" t="s">
        <v>8</v>
      </c>
      <c r="W15" s="131" t="s">
        <v>184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125</v>
      </c>
      <c r="AL15" s="59" t="s">
        <v>186</v>
      </c>
      <c r="AM15" s="60"/>
      <c r="AN15" s="60"/>
      <c r="AO15" s="60"/>
      <c r="AP15" s="60"/>
      <c r="AQ15" s="60"/>
      <c r="AR15" s="60"/>
      <c r="AS15" s="36" t="s">
        <v>126</v>
      </c>
      <c r="AT15" s="54">
        <v>65</v>
      </c>
    </row>
    <row r="16" spans="1:51" ht="18" customHeight="1">
      <c r="A16" s="74"/>
      <c r="B16" s="139"/>
      <c r="C16" s="149" t="s">
        <v>134</v>
      </c>
      <c r="D16" s="113"/>
      <c r="E16" s="150" t="s">
        <v>142</v>
      </c>
      <c r="F16" s="114"/>
      <c r="G16" s="207"/>
      <c r="H16" s="207"/>
      <c r="I16" s="207"/>
      <c r="J16" s="207"/>
      <c r="K16" s="207"/>
      <c r="L16" s="207"/>
      <c r="M16" s="207"/>
      <c r="N16" s="207"/>
      <c r="O16" s="207"/>
      <c r="P16" s="133" t="s">
        <v>185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5"/>
      <c r="AK16" s="61" t="s">
        <v>198</v>
      </c>
      <c r="AL16" s="62"/>
      <c r="AM16" s="62"/>
      <c r="AN16" s="62"/>
      <c r="AO16" s="37" t="s">
        <v>127</v>
      </c>
      <c r="AP16" s="63" t="s">
        <v>199</v>
      </c>
      <c r="AQ16" s="62"/>
      <c r="AR16" s="62"/>
      <c r="AS16" s="64"/>
      <c r="AT16" s="54"/>
    </row>
    <row r="17" spans="1:46">
      <c r="A17" s="74" t="s">
        <v>0</v>
      </c>
      <c r="B17" s="139"/>
      <c r="C17" s="194" t="str">
        <f>IF(P16="","",P16)</f>
        <v>千葉市中央区矢作町926-1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39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39"/>
      <c r="C19" s="194" t="str">
        <f>IF(AL15="","",AL15&amp;"-"&amp;AK16&amp;"-"&amp;AP16)</f>
        <v>090-2745-2027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39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39"/>
      <c r="C21" s="217" t="s">
        <v>144</v>
      </c>
      <c r="D21" s="209"/>
      <c r="E21" s="209">
        <v>2745</v>
      </c>
      <c r="F21" s="209"/>
      <c r="G21" s="209">
        <v>2027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5" t="s">
        <v>130</v>
      </c>
      <c r="B23" s="137" t="s">
        <v>86</v>
      </c>
      <c r="C23" s="195" t="s">
        <v>105</v>
      </c>
      <c r="D23" s="196"/>
      <c r="E23" s="197" t="s">
        <v>106</v>
      </c>
      <c r="F23" s="198"/>
      <c r="G23" s="137" t="s">
        <v>87</v>
      </c>
      <c r="H23" s="137"/>
      <c r="I23" s="137" t="s">
        <v>88</v>
      </c>
      <c r="J23" s="137"/>
      <c r="K23" s="137"/>
      <c r="L23" s="137"/>
      <c r="M23" s="137" t="s">
        <v>89</v>
      </c>
      <c r="N23" s="137"/>
      <c r="O23" s="137"/>
      <c r="P23" s="136" t="s">
        <v>99</v>
      </c>
      <c r="Q23" s="137"/>
      <c r="R23" s="137"/>
      <c r="S23" s="137"/>
      <c r="T23" s="13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39"/>
      <c r="C24" s="184" t="s">
        <v>103</v>
      </c>
      <c r="D24" s="185"/>
      <c r="E24" s="186" t="s">
        <v>104</v>
      </c>
      <c r="F24" s="187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40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0" t="s">
        <v>145</v>
      </c>
      <c r="C25" s="147" t="s">
        <v>148</v>
      </c>
      <c r="D25" s="110"/>
      <c r="E25" s="148" t="s">
        <v>149</v>
      </c>
      <c r="F25" s="111"/>
      <c r="G25" s="97">
        <v>5</v>
      </c>
      <c r="H25" s="98"/>
      <c r="I25" s="199" t="s">
        <v>200</v>
      </c>
      <c r="J25" s="101"/>
      <c r="K25" s="101"/>
      <c r="L25" s="98"/>
      <c r="M25" s="97">
        <v>518028459</v>
      </c>
      <c r="N25" s="101"/>
      <c r="O25" s="98"/>
      <c r="P25" s="97">
        <v>143</v>
      </c>
      <c r="Q25" s="101"/>
      <c r="R25" s="101"/>
      <c r="S25" s="101"/>
      <c r="T25" s="103"/>
      <c r="U25" s="1"/>
      <c r="V25" s="1"/>
      <c r="W25" s="1"/>
      <c r="X25" s="1"/>
      <c r="Y25" s="211">
        <v>9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49" t="s">
        <v>146</v>
      </c>
      <c r="D26" s="113"/>
      <c r="E26" s="150" t="s">
        <v>147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47" t="s">
        <v>140</v>
      </c>
      <c r="D27" s="110"/>
      <c r="E27" s="148" t="s">
        <v>151</v>
      </c>
      <c r="F27" s="111"/>
      <c r="G27" s="97">
        <v>5</v>
      </c>
      <c r="H27" s="98"/>
      <c r="I27" s="199" t="s">
        <v>201</v>
      </c>
      <c r="J27" s="101"/>
      <c r="K27" s="101"/>
      <c r="L27" s="98"/>
      <c r="M27" s="97">
        <v>519839993</v>
      </c>
      <c r="N27" s="101"/>
      <c r="O27" s="98"/>
      <c r="P27" s="97">
        <v>146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49" t="s">
        <v>138</v>
      </c>
      <c r="D28" s="113"/>
      <c r="E28" s="150" t="s">
        <v>150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47" t="s">
        <v>154</v>
      </c>
      <c r="D29" s="110"/>
      <c r="E29" s="148" t="s">
        <v>155</v>
      </c>
      <c r="F29" s="111"/>
      <c r="G29" s="97">
        <v>5</v>
      </c>
      <c r="H29" s="98"/>
      <c r="I29" s="199" t="s">
        <v>202</v>
      </c>
      <c r="J29" s="101"/>
      <c r="K29" s="101"/>
      <c r="L29" s="98"/>
      <c r="M29" s="97">
        <v>520396416</v>
      </c>
      <c r="N29" s="101"/>
      <c r="O29" s="98"/>
      <c r="P29" s="97">
        <v>142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49" t="s">
        <v>152</v>
      </c>
      <c r="D30" s="113"/>
      <c r="E30" s="150" t="s">
        <v>153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47" t="s">
        <v>158</v>
      </c>
      <c r="D31" s="110"/>
      <c r="E31" s="148" t="s">
        <v>159</v>
      </c>
      <c r="F31" s="111"/>
      <c r="G31" s="97">
        <v>5</v>
      </c>
      <c r="H31" s="98"/>
      <c r="I31" s="199" t="s">
        <v>203</v>
      </c>
      <c r="J31" s="101"/>
      <c r="K31" s="101"/>
      <c r="L31" s="98"/>
      <c r="M31" s="97">
        <v>522042663</v>
      </c>
      <c r="N31" s="101"/>
      <c r="O31" s="98"/>
      <c r="P31" s="97">
        <v>159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49" t="s">
        <v>156</v>
      </c>
      <c r="D32" s="113"/>
      <c r="E32" s="150" t="s">
        <v>157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47" t="s">
        <v>162</v>
      </c>
      <c r="D33" s="110"/>
      <c r="E33" s="148" t="s">
        <v>163</v>
      </c>
      <c r="F33" s="111"/>
      <c r="G33" s="97">
        <v>5</v>
      </c>
      <c r="H33" s="98"/>
      <c r="I33" s="199" t="s">
        <v>200</v>
      </c>
      <c r="J33" s="101"/>
      <c r="K33" s="101"/>
      <c r="L33" s="98"/>
      <c r="M33" s="97">
        <v>522042755</v>
      </c>
      <c r="N33" s="101"/>
      <c r="O33" s="98"/>
      <c r="P33" s="97">
        <v>161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49" t="s">
        <v>160</v>
      </c>
      <c r="D34" s="113"/>
      <c r="E34" s="150" t="s">
        <v>161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47" t="s">
        <v>167</v>
      </c>
      <c r="D35" s="110"/>
      <c r="E35" s="148" t="s">
        <v>168</v>
      </c>
      <c r="F35" s="111"/>
      <c r="G35" s="97">
        <v>4</v>
      </c>
      <c r="H35" s="98"/>
      <c r="I35" s="199" t="s">
        <v>200</v>
      </c>
      <c r="J35" s="101"/>
      <c r="K35" s="101"/>
      <c r="L35" s="98"/>
      <c r="M35" s="97">
        <v>521288932</v>
      </c>
      <c r="N35" s="101"/>
      <c r="O35" s="98"/>
      <c r="P35" s="97">
        <v>136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49" t="s">
        <v>164</v>
      </c>
      <c r="D36" s="113"/>
      <c r="E36" s="150" t="s">
        <v>166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47" t="s">
        <v>169</v>
      </c>
      <c r="D37" s="110"/>
      <c r="E37" s="148" t="s">
        <v>170</v>
      </c>
      <c r="F37" s="111"/>
      <c r="G37" s="97">
        <v>4</v>
      </c>
      <c r="H37" s="98"/>
      <c r="I37" s="199" t="s">
        <v>200</v>
      </c>
      <c r="J37" s="101"/>
      <c r="K37" s="101"/>
      <c r="L37" s="98"/>
      <c r="M37" s="97">
        <v>521555706</v>
      </c>
      <c r="N37" s="101"/>
      <c r="O37" s="98"/>
      <c r="P37" s="97">
        <v>140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49" t="s">
        <v>165</v>
      </c>
      <c r="D38" s="113"/>
      <c r="E38" s="150" t="s">
        <v>171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/>
      <c r="C39" s="109"/>
      <c r="D39" s="110"/>
      <c r="E39" s="110"/>
      <c r="F39" s="111"/>
      <c r="G39" s="97"/>
      <c r="H39" s="98"/>
      <c r="I39" s="97"/>
      <c r="J39" s="101"/>
      <c r="K39" s="101"/>
      <c r="L39" s="98"/>
      <c r="M39" s="97"/>
      <c r="N39" s="101"/>
      <c r="O39" s="98"/>
      <c r="P39" s="97"/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/>
      <c r="D40" s="113"/>
      <c r="E40" s="113"/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/>
      <c r="C41" s="109"/>
      <c r="D41" s="110"/>
      <c r="E41" s="110"/>
      <c r="F41" s="111"/>
      <c r="G41" s="97"/>
      <c r="H41" s="98"/>
      <c r="I41" s="97"/>
      <c r="J41" s="101"/>
      <c r="K41" s="101"/>
      <c r="L41" s="98"/>
      <c r="M41" s="97"/>
      <c r="N41" s="101"/>
      <c r="O41" s="98"/>
      <c r="P41" s="97"/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/>
      <c r="D42" s="113"/>
      <c r="E42" s="113"/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1" t="s">
        <v>204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61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9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13001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</v>
      </c>
      <c r="S7" s="13" t="str">
        <f>IF(入力!AE5="","",入力!AE5)</f>
        <v>蘇我</v>
      </c>
      <c r="T7" s="13"/>
      <c r="U7" s="13">
        <f>IF(入力!C4="","",入力!C4)</f>
        <v>430681634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斉藤</v>
      </c>
      <c r="D16" s="13" t="str">
        <f>IF(入力!E8="","",入力!E8)</f>
        <v>清隆</v>
      </c>
      <c r="E16" s="13" t="str">
        <f>IF(入力!C7="","",入力!C7)</f>
        <v>サイトウ</v>
      </c>
      <c r="F16" s="13" t="str">
        <f>IF(入力!E7="","",入力!E7)</f>
        <v>キヨタカ</v>
      </c>
      <c r="G16" s="13">
        <f>IF(入力!G7="","",入力!G7)</f>
        <v>505896994</v>
      </c>
      <c r="H16" s="13" t="str">
        <f>IF(入力!J7="","",入力!J7)</f>
        <v/>
      </c>
      <c r="I16" s="13">
        <f>IF(入力!M7="","",入力!M7)</f>
        <v>428598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0851</v>
      </c>
      <c r="T16" s="13" t="str">
        <f>IF(入力!P8="","",入力!P8)</f>
        <v>千葉市中央区矢作町926-1</v>
      </c>
      <c r="U16" s="13" t="str">
        <f>IF(入力!AL7="","",入力!AL7)</f>
        <v>090</v>
      </c>
      <c r="V16" s="13" t="str">
        <f>IF(入力!AK8="","",入力!AK8)</f>
        <v>5330</v>
      </c>
      <c r="W16" s="13" t="str">
        <f>IF(入力!AP8="","",入力!AP8)</f>
        <v>2649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熊川</v>
      </c>
      <c r="D17" s="13" t="str">
        <f>IF(入力!E10="","",入力!E10)</f>
        <v>昭彦</v>
      </c>
      <c r="E17" s="13" t="str">
        <f>IF(入力!C9="","",入力!C9)</f>
        <v>クマガワ</v>
      </c>
      <c r="F17" s="13" t="str">
        <f>IF(入力!E9="","",入力!E9)</f>
        <v>アキヒコ</v>
      </c>
      <c r="G17" s="13">
        <f>IF(入力!G9="","",入力!G9)</f>
        <v>519125843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264</v>
      </c>
      <c r="S17" s="13" t="str">
        <f>IF(入力!W9="","",入力!W9)</f>
        <v>0023</v>
      </c>
      <c r="T17" s="13" t="str">
        <f>IF(入力!P10="","",入力!P10)</f>
        <v>千葉市若葉区貝塚町1368-10</v>
      </c>
      <c r="U17" s="13" t="str">
        <f>IF(入力!AL9="","",入力!AL9)</f>
        <v>090</v>
      </c>
      <c r="V17" s="13" t="str">
        <f>IF(入力!AK10="","",入力!AK10)</f>
        <v>7844</v>
      </c>
      <c r="W17" s="13" t="str">
        <f>IF(入力!AP10="","",入力!AP10)</f>
        <v>5922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大島</v>
      </c>
      <c r="D20" s="13" t="str">
        <f>IF(入力!E12="","",入力!E12)</f>
        <v>智美</v>
      </c>
      <c r="E20" s="13" t="str">
        <f>IF(入力!C11="","",入力!C11)</f>
        <v>オオシマ</v>
      </c>
      <c r="F20" s="13" t="str">
        <f>IF(入力!E11="","",入力!E11)</f>
        <v>トモミ</v>
      </c>
      <c r="G20" s="13">
        <f>IF(入力!G11="","",入力!G11)</f>
        <v>520423679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266</v>
      </c>
      <c r="S20" s="13" t="str">
        <f>IF(入力!W11="","",入力!W11)</f>
        <v>0033</v>
      </c>
      <c r="T20" s="13" t="str">
        <f>IF(入力!P12="","",入力!P12)</f>
        <v>千葉県千葉市緑区おゆみ野南3-21-53</v>
      </c>
      <c r="U20" s="13" t="str">
        <f>IF(入力!AL11="","",入力!AL11)</f>
        <v>090</v>
      </c>
      <c r="V20" s="13" t="str">
        <f>IF(入力!AK12="","",入力!AK12)</f>
        <v>4522</v>
      </c>
      <c r="W20" s="13" t="str">
        <f>IF(入力!AP12="","",入力!AP12)</f>
        <v>6648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斉藤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 t="str">
        <f>IF(入力!C21="","",入力!C21)</f>
        <v>090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千葉市中央区矢作町926-1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斉藤</v>
      </c>
      <c r="D23" s="13" t="str">
        <f>IF(入力!$E$14="","",入力!$E$14)</f>
        <v>きよ子</v>
      </c>
      <c r="E23" s="13" t="str">
        <f>IF(入力!$C$13="","",入力!$C$13)</f>
        <v>サイトウ</v>
      </c>
      <c r="F23" s="13" t="str">
        <f>IF(入力!$E$13="","",入力!$E$13)</f>
        <v>キヨコ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早川</v>
      </c>
      <c r="D24" s="51" t="str">
        <f>VLOOKUP($B$51,$A$53:$F$352,4)</f>
        <v>明希音</v>
      </c>
      <c r="E24" s="51" t="str">
        <f>VLOOKUP($B$51,$A$53:$F$352,5)</f>
        <v>ﾊﾔｶﾜ</v>
      </c>
      <c r="F24" s="51" t="str">
        <f>VLOOKUP($B$51,$A$53:$F$352,6)</f>
        <v>アキノ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早川</v>
      </c>
      <c r="D53" s="13" t="str">
        <f>IF(入力!E26="","",入力!E26)</f>
        <v>明希音</v>
      </c>
      <c r="E53" s="13" t="str">
        <f>IF(入力!C25="","",入力!C25)</f>
        <v>ﾊﾔｶﾜ</v>
      </c>
      <c r="F53" s="13" t="str">
        <f>IF(入力!E25="","",入力!E25)</f>
        <v>アキノ</v>
      </c>
      <c r="G53" s="13">
        <f>IF(入力!M25="","",入力!M25)</f>
        <v>518028459</v>
      </c>
      <c r="H53" s="13" t="str">
        <f>IF(入力!I25="","",入力!I25)</f>
        <v>星久喜小学校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大島</v>
      </c>
      <c r="D54" s="13" t="str">
        <f>IF(入力!E28="","",入力!E28)</f>
        <v>恵太</v>
      </c>
      <c r="E54" s="13" t="str">
        <f>IF(入力!C27="","",入力!C27)</f>
        <v>オオシマ</v>
      </c>
      <c r="F54" s="13" t="str">
        <f>IF(入力!E27="","",入力!E27)</f>
        <v>ケイタ</v>
      </c>
      <c r="G54" s="13">
        <f>IF(入力!M27="","",入力!M27)</f>
        <v>519839993</v>
      </c>
      <c r="H54" s="13" t="str">
        <f>IF(入力!I27="","",入力!I27)</f>
        <v>おゆみ野南小学校</v>
      </c>
      <c r="I54" s="13">
        <f>IF(入力!G27="","",入力!G27)</f>
        <v>5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秋元</v>
      </c>
      <c r="D55" s="13" t="str">
        <f>IF(入力!E30="","",入力!E30)</f>
        <v>麟</v>
      </c>
      <c r="E55" s="13" t="str">
        <f>IF(入力!C29="","",入力!C29)</f>
        <v>アキモト</v>
      </c>
      <c r="F55" s="13" t="str">
        <f>IF(入力!E29="","",入力!E29)</f>
        <v>リン</v>
      </c>
      <c r="G55" s="13">
        <f>IF(入力!M29="","",入力!M29)</f>
        <v>520396416</v>
      </c>
      <c r="H55" s="13" t="str">
        <f>IF(入力!I29="","",入力!I29)</f>
        <v>都小学校</v>
      </c>
      <c r="I55" s="13">
        <f>IF(入力!G29="","",入力!G29)</f>
        <v>5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渋谷</v>
      </c>
      <c r="D56" s="13" t="str">
        <f>IF(入力!E32="","",入力!E32)</f>
        <v>奏太</v>
      </c>
      <c r="E56" s="13" t="str">
        <f>IF(入力!C31="","",入力!C31)</f>
        <v>シブヤ</v>
      </c>
      <c r="F56" s="13" t="str">
        <f>IF(入力!E31="","",入力!E31)</f>
        <v>ソウタ</v>
      </c>
      <c r="G56" s="13">
        <f>IF(入力!M31="","",入力!M31)</f>
        <v>522042663</v>
      </c>
      <c r="H56" s="13" t="str">
        <f>IF(入力!I31="","",入力!I31)</f>
        <v>寒川小学校</v>
      </c>
      <c r="I56" s="13">
        <f>IF(入力!G31="","",入力!G31)</f>
        <v>5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林</v>
      </c>
      <c r="D57" s="13" t="str">
        <f>IF(入力!E34="","",入力!E34)</f>
        <v>雅紀</v>
      </c>
      <c r="E57" s="13" t="str">
        <f>IF(入力!C33="","",入力!C33)</f>
        <v>ハヤシ</v>
      </c>
      <c r="F57" s="13" t="str">
        <f>IF(入力!E33="","",入力!E33)</f>
        <v>マサキ</v>
      </c>
      <c r="G57" s="13">
        <f>IF(入力!M33="","",入力!M33)</f>
        <v>522042755</v>
      </c>
      <c r="H57" s="13" t="str">
        <f>IF(入力!I33="","",入力!I33)</f>
        <v>星久喜小学校</v>
      </c>
      <c r="I57" s="13">
        <f>IF(入力!G33="","",入力!G33)</f>
        <v>5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柏木</v>
      </c>
      <c r="D58" s="13" t="str">
        <f>IF(入力!E36="","",入力!E36)</f>
        <v>悠大</v>
      </c>
      <c r="E58" s="13" t="str">
        <f>IF(入力!C35="","",入力!C35)</f>
        <v>カシワギ</v>
      </c>
      <c r="F58" s="13" t="str">
        <f>IF(入力!E35="","",入力!E35)</f>
        <v>ハルト</v>
      </c>
      <c r="G58" s="13">
        <f>IF(入力!M35="","",入力!M35)</f>
        <v>521288932</v>
      </c>
      <c r="H58" s="13" t="str">
        <f>IF(入力!I35="","",入力!I35)</f>
        <v>星久喜小学校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神崎</v>
      </c>
      <c r="D59" s="13" t="str">
        <f>IF(入力!E38="","",入力!E38)</f>
        <v>永之介</v>
      </c>
      <c r="E59" s="13" t="str">
        <f>IF(入力!C37="","",入力!C37)</f>
        <v>カンザキ</v>
      </c>
      <c r="F59" s="13" t="str">
        <f>IF(入力!E37="","",入力!E37)</f>
        <v>エイノスケ</v>
      </c>
      <c r="G59" s="13">
        <f>IF(入力!M37="","",入力!M37)</f>
        <v>521555706</v>
      </c>
      <c r="H59" s="13" t="str">
        <f>IF(入力!I37="","",入力!I37)</f>
        <v>星久喜小学校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大島智美</cp:lastModifiedBy>
  <cp:lastPrinted>2023-01-12T12:37:34Z</cp:lastPrinted>
  <dcterms:created xsi:type="dcterms:W3CDTF">2014-04-05T09:56:00Z</dcterms:created>
  <dcterms:modified xsi:type="dcterms:W3CDTF">2023-01-15T04:41:50Z</dcterms:modified>
</cp:coreProperties>
</file>