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4D4BF6F6-0195-406C-B128-BB6EACBBAE7D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<sst xmlns="http://schemas.openxmlformats.org/spreadsheetml/2006/main" count="274" uniqueCount="218">
  <si>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</si>
  <si>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</si>
  <si>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</si>
  <si>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</si>
  <si>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</si>
  <si>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</si>
  <si>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</si>
  <si>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</si>
  <si>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</si>
  <si>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</si>
  <si>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</si>
  <si>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</si>
  <si>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</si>
  <si>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</si>
  <si>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</si>
  <si>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</si>
  <si>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</si>
  <si>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</si>
  <si>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</si>
  <si>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</si>
  <si>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</si>
  <si>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</si>
  <si>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</si>
  <si>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</si>
  <si>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</si>
  <si>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</si>
  <si>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</si>
  <si>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</si>
  <si>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</si>
  <si>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</si>
  <si>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</si>
  <si>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</si>
  <si>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</si>
  <si>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</si>
  <si>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</si>
  <si>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</si>
  <si>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</si>
  <si>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</si>
  <si>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</si>
  <si>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</si>
  <si>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</si>
  <si>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</si>
  <si>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</si>
  <si>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</si>
  <si>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</si>
  <si>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</si>
  <si>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</si>
  <si>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</si>
  <si>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</si>
  <si>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</si>
  <si>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</si>
  <si>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</si>
  <si>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</si>
  <si>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</si>
  <si>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</si>
  <si>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</si>
  <si>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</si>
  <si>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</si>
  <si>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</si>
  <si>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</si>
  <si>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</si>
  <si>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</si>
  <si>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</si>
  <si>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</si>
  <si>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</si>
  <si>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</si>
  <si>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</si>
  <si>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</si>
  <si>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</si>
  <si>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</si>
  <si>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</si>
  <si>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</si>
  <si>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</si>
  <si>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</si>
  <si>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</si>
  <si>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</si>
  <si>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</si>
  <si>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</si>
  <si>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</si>
  <si>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</si>
  <si>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</si>
  <si>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</si>
  <si>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</si>
  <si>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</si>
  <si>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</si>
  <si>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</si>
  <si>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</si>
  <si>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</si>
  <si>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</si>
  <si>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</si>
  <si>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</si>
  <si>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</si>
  <si>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</si>
  <si>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</si>
  <si>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</si>
  <si>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</si>
  <si>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</si>
  <si>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</si>
  <si>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</si>
  <si>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</si>
  <si>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</si>
  <si>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</si>
  <si>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</si>
  <si>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</si>
  <si>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</si>
  <si>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</si>
  <si>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</si>
  <si>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</si>
  <si>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</si>
  <si>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</si>
  <si>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</si>
  <si>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</si>
  <si>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</si>
  <si>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</si>
  <si>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</si>
  <si>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</si>
  <si>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</si>
  <si>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</si>
  <si>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</si>
  <si>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</si>
  <si>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</si>
  <si>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</si>
  <si>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</si>
  <si>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</si>
  <si>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</si>
  <si>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</si>
  <si>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</si>
  <si>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</si>
  <si>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</si>
  <si>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</si>
  <si>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</si>
  <si>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</si>
  <si>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千葉市</t>
    <rPh sb="0" eb="3">
      <t>チバシ</t>
    </rPh>
    <phoneticPr fontId="2"/>
  </si>
  <si>
    <t>ミラクルキッズ</t>
    <phoneticPr fontId="2"/>
  </si>
  <si>
    <t>外房</t>
    <rPh sb="0" eb="2">
      <t>ソトボウ</t>
    </rPh>
    <phoneticPr fontId="2"/>
  </si>
  <si>
    <t>誉田</t>
    <rPh sb="0" eb="2">
      <t>ホンダ</t>
    </rPh>
    <phoneticPr fontId="2"/>
  </si>
  <si>
    <t>笹木</t>
    <rPh sb="0" eb="2">
      <t>ササキ</t>
    </rPh>
    <phoneticPr fontId="2"/>
  </si>
  <si>
    <t>五子</t>
    <rPh sb="0" eb="2">
      <t>イツコ</t>
    </rPh>
    <phoneticPr fontId="2"/>
  </si>
  <si>
    <t>ササキ</t>
    <phoneticPr fontId="2"/>
  </si>
  <si>
    <t>イツコ</t>
    <phoneticPr fontId="2"/>
  </si>
  <si>
    <t>鎌形</t>
    <rPh sb="0" eb="2">
      <t>カマガタ</t>
    </rPh>
    <phoneticPr fontId="2"/>
  </si>
  <si>
    <t>章生</t>
    <rPh sb="0" eb="2">
      <t>アキオ</t>
    </rPh>
    <phoneticPr fontId="2"/>
  </si>
  <si>
    <t>カマガタ</t>
    <phoneticPr fontId="2"/>
  </si>
  <si>
    <t>アキオ</t>
    <phoneticPr fontId="2"/>
  </si>
  <si>
    <t>林</t>
    <rPh sb="0" eb="1">
      <t>ハヤシ</t>
    </rPh>
    <phoneticPr fontId="2"/>
  </si>
  <si>
    <t>孝親</t>
    <rPh sb="0" eb="1">
      <t>コウ</t>
    </rPh>
    <rPh sb="1" eb="2">
      <t>オヤ</t>
    </rPh>
    <phoneticPr fontId="2"/>
  </si>
  <si>
    <t>ハヤシ</t>
    <phoneticPr fontId="2"/>
  </si>
  <si>
    <t>ナリチカ</t>
    <phoneticPr fontId="2"/>
  </si>
  <si>
    <t>266</t>
    <phoneticPr fontId="2"/>
  </si>
  <si>
    <t>0005</t>
    <phoneticPr fontId="2"/>
  </si>
  <si>
    <t>千葉市緑区誉田町１－１０３３－４</t>
    <rPh sb="0" eb="8">
      <t>チバシミドリクホンダチョウ</t>
    </rPh>
    <phoneticPr fontId="2"/>
  </si>
  <si>
    <t>043</t>
    <phoneticPr fontId="2"/>
  </si>
  <si>
    <t>292</t>
    <phoneticPr fontId="2"/>
  </si>
  <si>
    <t>0279</t>
    <phoneticPr fontId="2"/>
  </si>
  <si>
    <t>石井</t>
    <rPh sb="0" eb="2">
      <t>イシイ</t>
    </rPh>
    <phoneticPr fontId="2"/>
  </si>
  <si>
    <t>結翔</t>
    <rPh sb="0" eb="2">
      <t>ユイショウ</t>
    </rPh>
    <phoneticPr fontId="2"/>
  </si>
  <si>
    <t>木崎</t>
    <rPh sb="0" eb="2">
      <t>キザキ</t>
    </rPh>
    <phoneticPr fontId="2"/>
  </si>
  <si>
    <t>喜成</t>
    <rPh sb="0" eb="2">
      <t>ヨシナリ</t>
    </rPh>
    <phoneticPr fontId="2"/>
  </si>
  <si>
    <t>イシイ</t>
    <phoneticPr fontId="2"/>
  </si>
  <si>
    <t>ユイト</t>
    <phoneticPr fontId="2"/>
  </si>
  <si>
    <t>キザキ</t>
    <phoneticPr fontId="2"/>
  </si>
  <si>
    <t>ヨシナリ</t>
    <phoneticPr fontId="2"/>
  </si>
  <si>
    <t>本堂</t>
    <rPh sb="0" eb="2">
      <t>ホンドウ</t>
    </rPh>
    <phoneticPr fontId="2"/>
  </si>
  <si>
    <t>颯人</t>
    <rPh sb="0" eb="2">
      <t>ハヤト</t>
    </rPh>
    <phoneticPr fontId="2"/>
  </si>
  <si>
    <t>ホンドウ</t>
    <phoneticPr fontId="2"/>
  </si>
  <si>
    <t>ハヤト</t>
    <phoneticPr fontId="2"/>
  </si>
  <si>
    <t>早川</t>
    <rPh sb="0" eb="2">
      <t>ハヤカワ</t>
    </rPh>
    <phoneticPr fontId="2"/>
  </si>
  <si>
    <t>遥翔</t>
    <rPh sb="0" eb="2">
      <t>ハルト</t>
    </rPh>
    <phoneticPr fontId="2"/>
  </si>
  <si>
    <t>ハヤカワ</t>
    <phoneticPr fontId="2"/>
  </si>
  <si>
    <t>ハルト</t>
    <phoneticPr fontId="2"/>
  </si>
  <si>
    <t>モリ</t>
    <phoneticPr fontId="2"/>
  </si>
  <si>
    <t>森</t>
    <rPh sb="0" eb="1">
      <t>モリ</t>
    </rPh>
    <phoneticPr fontId="2"/>
  </si>
  <si>
    <t>タクマ</t>
    <phoneticPr fontId="2"/>
  </si>
  <si>
    <t>拓真</t>
    <rPh sb="0" eb="2">
      <t>タクマ</t>
    </rPh>
    <phoneticPr fontId="2"/>
  </si>
  <si>
    <t>ヨシダ</t>
    <phoneticPr fontId="2"/>
  </si>
  <si>
    <t>吉田</t>
    <rPh sb="0" eb="2">
      <t>ヨシダ</t>
    </rPh>
    <phoneticPr fontId="2"/>
  </si>
  <si>
    <t>リュウキ</t>
    <phoneticPr fontId="2"/>
  </si>
  <si>
    <t>琉稀</t>
    <rPh sb="0" eb="1">
      <t>ル</t>
    </rPh>
    <rPh sb="1" eb="2">
      <t>キ</t>
    </rPh>
    <phoneticPr fontId="2"/>
  </si>
  <si>
    <t>コンドウ</t>
    <phoneticPr fontId="2"/>
  </si>
  <si>
    <t>近藤</t>
    <rPh sb="0" eb="2">
      <t>コンドウ</t>
    </rPh>
    <phoneticPr fontId="2"/>
  </si>
  <si>
    <t>ヒナタ</t>
    <phoneticPr fontId="2"/>
  </si>
  <si>
    <t>陽太</t>
    <rPh sb="0" eb="2">
      <t>ヒナタ</t>
    </rPh>
    <phoneticPr fontId="2"/>
  </si>
  <si>
    <t>カメヤマ</t>
    <phoneticPr fontId="2"/>
  </si>
  <si>
    <t>ヨウタ</t>
    <phoneticPr fontId="2"/>
  </si>
  <si>
    <t>亀山</t>
    <rPh sb="0" eb="2">
      <t>カメヤマ</t>
    </rPh>
    <phoneticPr fontId="2"/>
  </si>
  <si>
    <t>陽太</t>
    <rPh sb="0" eb="2">
      <t>ヨウタ</t>
    </rPh>
    <phoneticPr fontId="2"/>
  </si>
  <si>
    <t>千葉市立おゆみ野南</t>
    <rPh sb="0" eb="4">
      <t>チバシリツ</t>
    </rPh>
    <rPh sb="7" eb="9">
      <t>ノミナミ</t>
    </rPh>
    <phoneticPr fontId="2"/>
  </si>
  <si>
    <t>市原市立清水谷</t>
    <rPh sb="0" eb="7">
      <t>イチハラシリツシミズタニ</t>
    </rPh>
    <phoneticPr fontId="2"/>
  </si>
  <si>
    <t>千葉市立生浜西</t>
    <rPh sb="0" eb="7">
      <t>チバシリツオイハマニシ</t>
    </rPh>
    <phoneticPr fontId="2"/>
  </si>
  <si>
    <t>千葉市立金沢</t>
    <rPh sb="0" eb="6">
      <t>チバシリツカナザワ</t>
    </rPh>
    <phoneticPr fontId="2"/>
  </si>
  <si>
    <t>千葉市立小谷</t>
    <rPh sb="0" eb="4">
      <t>チバシリツ</t>
    </rPh>
    <rPh sb="4" eb="6">
      <t>コタニ</t>
    </rPh>
    <phoneticPr fontId="2"/>
  </si>
  <si>
    <t>市原市立水の江</t>
    <rPh sb="0" eb="5">
      <t>イチハラシリツミズ</t>
    </rPh>
    <rPh sb="6" eb="7">
      <t>エ</t>
    </rPh>
    <phoneticPr fontId="2"/>
  </si>
  <si>
    <t>千葉市立誉田</t>
    <rPh sb="0" eb="4">
      <t>チバシリツ</t>
    </rPh>
    <rPh sb="4" eb="6">
      <t>ホンダ</t>
    </rPh>
    <phoneticPr fontId="2"/>
  </si>
  <si>
    <t>千葉市立有吉</t>
    <rPh sb="0" eb="6">
      <t>チバシリツアリヨシ</t>
    </rPh>
    <phoneticPr fontId="2"/>
  </si>
  <si>
    <t>①</t>
    <phoneticPr fontId="2"/>
  </si>
  <si>
    <t>バレーボール経験は浅いメンバーですが、みんなバレーボールが大好き‼　　１勝目指して頑張ります‼</t>
    <rPh sb="6" eb="8">
      <t>ケイケン</t>
    </rPh>
    <rPh sb="9" eb="10">
      <t>アサ</t>
    </rPh>
    <rPh sb="29" eb="31">
      <t>ダイス</t>
    </rPh>
    <rPh sb="36" eb="39">
      <t>ショウメザ</t>
    </rPh>
    <rPh sb="41" eb="43">
      <t>ガンバ</t>
    </rPh>
    <phoneticPr fontId="2"/>
  </si>
  <si>
    <t>`016950</t>
    <phoneticPr fontId="2"/>
  </si>
  <si>
    <t>`0183826</t>
    <phoneticPr fontId="2"/>
  </si>
  <si>
    <t>金子</t>
    <rPh sb="0" eb="2">
      <t>カネコ</t>
    </rPh>
    <phoneticPr fontId="2"/>
  </si>
  <si>
    <t>凌大</t>
    <rPh sb="0" eb="2">
      <t>リョウタ</t>
    </rPh>
    <phoneticPr fontId="2"/>
  </si>
  <si>
    <t>カネコ</t>
    <phoneticPr fontId="2"/>
  </si>
  <si>
    <t>リョウタ</t>
    <phoneticPr fontId="2"/>
  </si>
  <si>
    <t>市原市立水の江</t>
    <rPh sb="0" eb="5">
      <t>イチハラシリツミズ</t>
    </rPh>
    <rPh sb="6" eb="7">
      <t>エ</t>
    </rPh>
    <phoneticPr fontId="2"/>
  </si>
  <si>
    <t>‘090</t>
    <phoneticPr fontId="2"/>
  </si>
  <si>
    <t>ササキ</t>
    <phoneticPr fontId="2"/>
  </si>
  <si>
    <t>イツコ</t>
    <phoneticPr fontId="2"/>
  </si>
  <si>
    <t>260</t>
    <phoneticPr fontId="2"/>
  </si>
  <si>
    <t>0844</t>
    <phoneticPr fontId="2"/>
  </si>
  <si>
    <t>千葉市中央区千葉寺町886－1－721</t>
    <rPh sb="0" eb="10">
      <t>チバシチュウオウクチバデラチョウ</t>
    </rPh>
    <phoneticPr fontId="2"/>
  </si>
  <si>
    <t>043</t>
    <phoneticPr fontId="2"/>
  </si>
  <si>
    <t>256</t>
    <phoneticPr fontId="2"/>
  </si>
  <si>
    <t>1369</t>
    <phoneticPr fontId="2"/>
  </si>
  <si>
    <t>290</t>
    <phoneticPr fontId="2"/>
  </si>
  <si>
    <t>0143</t>
    <phoneticPr fontId="2"/>
  </si>
  <si>
    <t>市原市ちはら台西6－24－32</t>
    <rPh sb="0" eb="3">
      <t>イチハラシ</t>
    </rPh>
    <rPh sb="6" eb="8">
      <t>ダイニシ</t>
    </rPh>
    <phoneticPr fontId="2"/>
  </si>
  <si>
    <t>090</t>
    <phoneticPr fontId="2"/>
  </si>
  <si>
    <t>4602</t>
    <phoneticPr fontId="2"/>
  </si>
  <si>
    <t>2756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</si>
</sst>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F20" sqref="AF2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18" t="s">
        <v>115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</row>
    <row r="2" spans="1:51" ht="14.4" customHeight="1">
      <c r="A2" s="115" t="s">
        <v>121</v>
      </c>
      <c r="B2" s="116"/>
      <c r="C2" s="117" t="s">
        <v>133</v>
      </c>
      <c r="D2" s="118"/>
      <c r="E2" s="118"/>
      <c r="F2" s="118"/>
      <c r="G2" s="118"/>
      <c r="H2" s="118"/>
      <c r="I2" s="119"/>
      <c r="J2" s="92" t="s">
        <v>119</v>
      </c>
      <c r="K2" s="223"/>
      <c r="L2" s="223"/>
      <c r="M2" s="223"/>
      <c r="N2" s="223"/>
      <c r="O2" s="224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133</v>
      </c>
      <c r="D3" s="123"/>
      <c r="E3" s="123"/>
      <c r="F3" s="123"/>
      <c r="G3" s="123"/>
      <c r="H3" s="123"/>
      <c r="I3" s="124"/>
      <c r="J3" s="220" t="s">
        <v>90</v>
      </c>
      <c r="K3" s="221"/>
      <c r="L3" s="221"/>
      <c r="M3" s="221"/>
      <c r="N3" s="221"/>
      <c r="O3" s="222"/>
      <c r="P3" s="94" t="s">
        <v>132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 t="s">
        <v>112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2" t="s">
        <v>123</v>
      </c>
      <c r="B4" s="233"/>
      <c r="C4" s="225">
        <v>430954143</v>
      </c>
      <c r="D4" s="226"/>
      <c r="E4" s="226"/>
      <c r="F4" s="226"/>
      <c r="G4" s="226"/>
      <c r="H4" s="226"/>
      <c r="I4" s="227"/>
      <c r="J4" s="236" t="s">
        <v>117</v>
      </c>
      <c r="K4" s="237"/>
      <c r="L4" s="237"/>
      <c r="M4" s="237"/>
      <c r="N4" s="237"/>
      <c r="O4" s="238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4" t="s">
        <v>116</v>
      </c>
      <c r="B5" s="235"/>
      <c r="C5" s="228"/>
      <c r="D5" s="229"/>
      <c r="E5" s="229"/>
      <c r="F5" s="229"/>
      <c r="G5" s="229"/>
      <c r="H5" s="229"/>
      <c r="I5" s="230"/>
      <c r="J5" s="201">
        <v>13002</v>
      </c>
      <c r="K5" s="201"/>
      <c r="L5" s="201"/>
      <c r="M5" s="201"/>
      <c r="N5" s="201"/>
      <c r="O5" s="201"/>
      <c r="P5" s="171" t="s">
        <v>134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135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0"/>
      <c r="C7" s="148" t="s">
        <v>138</v>
      </c>
      <c r="D7" s="110"/>
      <c r="E7" s="149" t="s">
        <v>139</v>
      </c>
      <c r="F7" s="111"/>
      <c r="G7" s="203">
        <v>506198296</v>
      </c>
      <c r="H7" s="203"/>
      <c r="I7" s="203"/>
      <c r="J7" s="203" t="s">
        <v>196</v>
      </c>
      <c r="K7" s="203"/>
      <c r="L7" s="203"/>
      <c r="M7" s="203" t="s">
        <v>197</v>
      </c>
      <c r="N7" s="203"/>
      <c r="O7" s="203"/>
      <c r="P7" s="176" t="s">
        <v>7</v>
      </c>
      <c r="Q7" s="177"/>
      <c r="R7" s="142" t="s">
        <v>148</v>
      </c>
      <c r="S7" s="143"/>
      <c r="T7" s="143"/>
      <c r="U7" s="143"/>
      <c r="V7" s="27" t="s">
        <v>8</v>
      </c>
      <c r="W7" s="131" t="s">
        <v>149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151</v>
      </c>
      <c r="AM7" s="60"/>
      <c r="AN7" s="60"/>
      <c r="AO7" s="60"/>
      <c r="AP7" s="60"/>
      <c r="AQ7" s="60"/>
      <c r="AR7" s="60"/>
      <c r="AS7" s="36" t="s">
        <v>10</v>
      </c>
      <c r="AT7" s="53">
        <v>61</v>
      </c>
    </row>
    <row r="8" spans="1:51" ht="18" customHeight="1">
      <c r="A8" s="74"/>
      <c r="B8" s="140"/>
      <c r="C8" s="150" t="s">
        <v>136</v>
      </c>
      <c r="D8" s="113"/>
      <c r="E8" s="151" t="s">
        <v>137</v>
      </c>
      <c r="F8" s="114"/>
      <c r="G8" s="203"/>
      <c r="H8" s="203"/>
      <c r="I8" s="203"/>
      <c r="J8" s="203"/>
      <c r="K8" s="203"/>
      <c r="L8" s="203"/>
      <c r="M8" s="203"/>
      <c r="N8" s="203"/>
      <c r="O8" s="203"/>
      <c r="P8" s="134" t="s">
        <v>150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152</v>
      </c>
      <c r="AL8" s="62"/>
      <c r="AM8" s="62"/>
      <c r="AN8" s="62"/>
      <c r="AO8" s="37" t="s">
        <v>11</v>
      </c>
      <c r="AP8" s="63" t="s">
        <v>153</v>
      </c>
      <c r="AQ8" s="62"/>
      <c r="AR8" s="62"/>
      <c r="AS8" s="64"/>
      <c r="AT8" s="53"/>
    </row>
    <row r="9" spans="1:51" ht="14.4" customHeight="1">
      <c r="A9" s="74" t="s">
        <v>82</v>
      </c>
      <c r="B9" s="140"/>
      <c r="C9" s="148" t="s">
        <v>142</v>
      </c>
      <c r="D9" s="110"/>
      <c r="E9" s="149" t="s">
        <v>143</v>
      </c>
      <c r="F9" s="111"/>
      <c r="G9" s="203">
        <v>510365333</v>
      </c>
      <c r="H9" s="203"/>
      <c r="I9" s="203"/>
      <c r="J9" s="203">
        <v>291131</v>
      </c>
      <c r="K9" s="203"/>
      <c r="L9" s="203"/>
      <c r="M9" s="203"/>
      <c r="N9" s="203"/>
      <c r="O9" s="203"/>
      <c r="P9" s="176" t="s">
        <v>7</v>
      </c>
      <c r="Q9" s="177"/>
      <c r="R9" s="142" t="s">
        <v>206</v>
      </c>
      <c r="S9" s="143"/>
      <c r="T9" s="143"/>
      <c r="U9" s="143"/>
      <c r="V9" s="27" t="s">
        <v>8</v>
      </c>
      <c r="W9" s="131" t="s">
        <v>207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209</v>
      </c>
      <c r="AM9" s="60"/>
      <c r="AN9" s="60"/>
      <c r="AO9" s="60"/>
      <c r="AP9" s="60"/>
      <c r="AQ9" s="60"/>
      <c r="AR9" s="60"/>
      <c r="AS9" s="36" t="s">
        <v>126</v>
      </c>
      <c r="AT9" s="54">
        <v>51</v>
      </c>
    </row>
    <row r="10" spans="1:51" ht="18" customHeight="1">
      <c r="A10" s="74"/>
      <c r="B10" s="140"/>
      <c r="C10" s="150" t="s">
        <v>140</v>
      </c>
      <c r="D10" s="113"/>
      <c r="E10" s="151" t="s">
        <v>141</v>
      </c>
      <c r="F10" s="114"/>
      <c r="G10" s="203"/>
      <c r="H10" s="203"/>
      <c r="I10" s="203"/>
      <c r="J10" s="203"/>
      <c r="K10" s="203"/>
      <c r="L10" s="203"/>
      <c r="M10" s="203"/>
      <c r="N10" s="203"/>
      <c r="O10" s="203"/>
      <c r="P10" s="134" t="s">
        <v>208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210</v>
      </c>
      <c r="AL10" s="62"/>
      <c r="AM10" s="62"/>
      <c r="AN10" s="62"/>
      <c r="AO10" s="37" t="s">
        <v>127</v>
      </c>
      <c r="AP10" s="63" t="s">
        <v>211</v>
      </c>
      <c r="AQ10" s="62"/>
      <c r="AR10" s="62"/>
      <c r="AS10" s="64"/>
      <c r="AT10" s="54"/>
    </row>
    <row r="11" spans="1:51" ht="14.4" customHeight="1">
      <c r="A11" s="74" t="s">
        <v>83</v>
      </c>
      <c r="B11" s="140"/>
      <c r="C11" s="148" t="s">
        <v>146</v>
      </c>
      <c r="D11" s="110"/>
      <c r="E11" s="149" t="s">
        <v>147</v>
      </c>
      <c r="F11" s="111"/>
      <c r="G11" s="203">
        <v>519881091</v>
      </c>
      <c r="H11" s="203"/>
      <c r="I11" s="203"/>
      <c r="J11" s="203">
        <v>304195</v>
      </c>
      <c r="K11" s="203"/>
      <c r="L11" s="203"/>
      <c r="M11" s="203"/>
      <c r="N11" s="203"/>
      <c r="O11" s="203"/>
      <c r="P11" s="176" t="s">
        <v>7</v>
      </c>
      <c r="Q11" s="177"/>
      <c r="R11" s="142" t="s">
        <v>212</v>
      </c>
      <c r="S11" s="143"/>
      <c r="T11" s="143"/>
      <c r="U11" s="143"/>
      <c r="V11" s="27" t="s">
        <v>8</v>
      </c>
      <c r="W11" s="131" t="s">
        <v>213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215</v>
      </c>
      <c r="AM11" s="60"/>
      <c r="AN11" s="60"/>
      <c r="AO11" s="60"/>
      <c r="AP11" s="60"/>
      <c r="AQ11" s="60"/>
      <c r="AR11" s="60"/>
      <c r="AS11" s="36" t="s">
        <v>126</v>
      </c>
      <c r="AT11" s="54">
        <v>46</v>
      </c>
    </row>
    <row r="12" spans="1:51" ht="18" customHeight="1">
      <c r="A12" s="74"/>
      <c r="B12" s="140"/>
      <c r="C12" s="150" t="s">
        <v>144</v>
      </c>
      <c r="D12" s="113"/>
      <c r="E12" s="151" t="s">
        <v>145</v>
      </c>
      <c r="F12" s="114"/>
      <c r="G12" s="203"/>
      <c r="H12" s="203"/>
      <c r="I12" s="203"/>
      <c r="J12" s="203"/>
      <c r="K12" s="203"/>
      <c r="L12" s="203"/>
      <c r="M12" s="203"/>
      <c r="N12" s="203"/>
      <c r="O12" s="203"/>
      <c r="P12" s="134" t="s">
        <v>214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216</v>
      </c>
      <c r="AL12" s="62"/>
      <c r="AM12" s="62"/>
      <c r="AN12" s="62"/>
      <c r="AO12" s="37" t="s">
        <v>127</v>
      </c>
      <c r="AP12" s="63" t="s">
        <v>217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09"/>
      <c r="D13" s="110"/>
      <c r="E13" s="110"/>
      <c r="F13" s="111"/>
      <c r="G13" s="206"/>
      <c r="H13" s="206"/>
      <c r="I13" s="206"/>
      <c r="J13" s="206"/>
      <c r="K13" s="206"/>
      <c r="L13" s="206"/>
      <c r="M13" s="206"/>
      <c r="N13" s="206"/>
      <c r="O13" s="206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40"/>
      <c r="C14" s="112"/>
      <c r="D14" s="113"/>
      <c r="E14" s="113"/>
      <c r="F14" s="114"/>
      <c r="G14" s="206"/>
      <c r="H14" s="206"/>
      <c r="I14" s="206"/>
      <c r="J14" s="206"/>
      <c r="K14" s="206"/>
      <c r="L14" s="206"/>
      <c r="M14" s="206"/>
      <c r="N14" s="206"/>
      <c r="O14" s="206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7" t="s">
        <v>98</v>
      </c>
      <c r="B15" s="140"/>
      <c r="C15" s="148" t="s">
        <v>204</v>
      </c>
      <c r="D15" s="110"/>
      <c r="E15" s="149" t="s">
        <v>205</v>
      </c>
      <c r="F15" s="111"/>
      <c r="G15" s="206"/>
      <c r="H15" s="206"/>
      <c r="I15" s="206"/>
      <c r="J15" s="206"/>
      <c r="K15" s="206"/>
      <c r="L15" s="206"/>
      <c r="M15" s="206"/>
      <c r="N15" s="206"/>
      <c r="O15" s="206"/>
      <c r="P15" s="176" t="s">
        <v>7</v>
      </c>
      <c r="Q15" s="177"/>
      <c r="R15" s="142" t="s">
        <v>148</v>
      </c>
      <c r="S15" s="143"/>
      <c r="T15" s="143"/>
      <c r="U15" s="143"/>
      <c r="V15" s="27" t="s">
        <v>8</v>
      </c>
      <c r="W15" s="131" t="s">
        <v>149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151</v>
      </c>
      <c r="AM15" s="60"/>
      <c r="AN15" s="60"/>
      <c r="AO15" s="60"/>
      <c r="AP15" s="60"/>
      <c r="AQ15" s="60"/>
      <c r="AR15" s="60"/>
      <c r="AS15" s="36" t="s">
        <v>126</v>
      </c>
      <c r="AT15" s="54"/>
    </row>
    <row r="16" spans="1:51" ht="18" customHeight="1">
      <c r="A16" s="74"/>
      <c r="B16" s="140"/>
      <c r="C16" s="150" t="s">
        <v>136</v>
      </c>
      <c r="D16" s="113"/>
      <c r="E16" s="151" t="s">
        <v>137</v>
      </c>
      <c r="F16" s="114"/>
      <c r="G16" s="206"/>
      <c r="H16" s="206"/>
      <c r="I16" s="206"/>
      <c r="J16" s="206"/>
      <c r="K16" s="206"/>
      <c r="L16" s="206"/>
      <c r="M16" s="206"/>
      <c r="N16" s="206"/>
      <c r="O16" s="206"/>
      <c r="P16" s="134" t="s">
        <v>150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152</v>
      </c>
      <c r="AL16" s="62"/>
      <c r="AM16" s="62"/>
      <c r="AN16" s="62"/>
      <c r="AO16" s="37" t="s">
        <v>127</v>
      </c>
      <c r="AP16" s="63" t="s">
        <v>153</v>
      </c>
      <c r="AQ16" s="62"/>
      <c r="AR16" s="62"/>
      <c r="AS16" s="64"/>
      <c r="AT16" s="54"/>
    </row>
    <row r="17" spans="1:46">
      <c r="A17" s="74" t="s">
        <v>0</v>
      </c>
      <c r="B17" s="140"/>
      <c r="C17" s="194" t="str">
        <f>IF(P16="","",P16)</f>
        <v>千葉市緑区誉田町１－１０３３－４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0"/>
      <c r="C19" s="194" t="str">
        <f>IF(AL15="","",AL15&amp;"-"&amp;AK16&amp;"-"&amp;AP16)</f>
        <v>043-292-0279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0"/>
      <c r="C21" s="216" t="s">
        <v>203</v>
      </c>
      <c r="D21" s="208"/>
      <c r="E21" s="208">
        <v>6708</v>
      </c>
      <c r="F21" s="208"/>
      <c r="G21" s="208">
        <v>1760</v>
      </c>
      <c r="H21" s="20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31"/>
      <c r="C22" s="217"/>
      <c r="D22" s="209"/>
      <c r="E22" s="209"/>
      <c r="F22" s="209"/>
      <c r="G22" s="209"/>
      <c r="H22" s="20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4" t="s">
        <v>130</v>
      </c>
      <c r="B23" s="138" t="s">
        <v>86</v>
      </c>
      <c r="C23" s="195" t="s">
        <v>105</v>
      </c>
      <c r="D23" s="196"/>
      <c r="E23" s="197" t="s">
        <v>106</v>
      </c>
      <c r="F23" s="198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5"/>
      <c r="B24" s="140"/>
      <c r="C24" s="184" t="s">
        <v>103</v>
      </c>
      <c r="D24" s="185"/>
      <c r="E24" s="186" t="s">
        <v>104</v>
      </c>
      <c r="F24" s="187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200" t="s">
        <v>194</v>
      </c>
      <c r="C25" s="148" t="s">
        <v>158</v>
      </c>
      <c r="D25" s="110"/>
      <c r="E25" s="149" t="s">
        <v>159</v>
      </c>
      <c r="F25" s="111"/>
      <c r="G25" s="97">
        <v>5</v>
      </c>
      <c r="H25" s="98"/>
      <c r="I25" s="199" t="s">
        <v>186</v>
      </c>
      <c r="J25" s="101"/>
      <c r="K25" s="101"/>
      <c r="L25" s="98"/>
      <c r="M25" s="97">
        <v>521588087</v>
      </c>
      <c r="N25" s="101"/>
      <c r="O25" s="98"/>
      <c r="P25" s="97">
        <v>153</v>
      </c>
      <c r="Q25" s="101"/>
      <c r="R25" s="101"/>
      <c r="S25" s="101"/>
      <c r="T25" s="103"/>
      <c r="U25" s="1"/>
      <c r="V25" s="1"/>
      <c r="W25" s="1"/>
      <c r="X25" s="1"/>
      <c r="Y25" s="210">
        <v>13</v>
      </c>
      <c r="Z25" s="211"/>
      <c r="AA25" s="211"/>
      <c r="AB25" s="211"/>
      <c r="AC25" s="211"/>
      <c r="AD25" s="211"/>
      <c r="AE25" s="211"/>
      <c r="AF25" s="211"/>
      <c r="AG25" s="21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50" t="s">
        <v>154</v>
      </c>
      <c r="D26" s="113"/>
      <c r="E26" s="151" t="s">
        <v>155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3"/>
      <c r="Z26" s="214"/>
      <c r="AA26" s="214"/>
      <c r="AB26" s="214"/>
      <c r="AC26" s="214"/>
      <c r="AD26" s="214"/>
      <c r="AE26" s="214"/>
      <c r="AF26" s="214"/>
      <c r="AG26" s="21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148" t="s">
        <v>160</v>
      </c>
      <c r="D27" s="110"/>
      <c r="E27" s="149" t="s">
        <v>161</v>
      </c>
      <c r="F27" s="111"/>
      <c r="G27" s="97">
        <v>5</v>
      </c>
      <c r="H27" s="98"/>
      <c r="I27" s="199" t="s">
        <v>187</v>
      </c>
      <c r="J27" s="101"/>
      <c r="K27" s="101"/>
      <c r="L27" s="98"/>
      <c r="M27" s="97">
        <v>522081730</v>
      </c>
      <c r="N27" s="101"/>
      <c r="O27" s="98"/>
      <c r="P27" s="97">
        <v>137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50" t="s">
        <v>156</v>
      </c>
      <c r="D28" s="113"/>
      <c r="E28" s="151" t="s">
        <v>157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148" t="s">
        <v>164</v>
      </c>
      <c r="D29" s="110"/>
      <c r="E29" s="149" t="s">
        <v>165</v>
      </c>
      <c r="F29" s="111"/>
      <c r="G29" s="97">
        <v>5</v>
      </c>
      <c r="H29" s="98"/>
      <c r="I29" s="199" t="s">
        <v>188</v>
      </c>
      <c r="J29" s="101"/>
      <c r="K29" s="101"/>
      <c r="L29" s="98"/>
      <c r="M29" s="97">
        <v>522661413</v>
      </c>
      <c r="N29" s="101"/>
      <c r="O29" s="98"/>
      <c r="P29" s="97">
        <v>140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50" t="s">
        <v>162</v>
      </c>
      <c r="D30" s="113"/>
      <c r="E30" s="151" t="s">
        <v>163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148" t="s">
        <v>168</v>
      </c>
      <c r="D31" s="110"/>
      <c r="E31" s="149" t="s">
        <v>169</v>
      </c>
      <c r="F31" s="111"/>
      <c r="G31" s="97">
        <v>4</v>
      </c>
      <c r="H31" s="98"/>
      <c r="I31" s="199" t="s">
        <v>189</v>
      </c>
      <c r="J31" s="101"/>
      <c r="K31" s="101"/>
      <c r="L31" s="98"/>
      <c r="M31" s="97">
        <v>521879086</v>
      </c>
      <c r="N31" s="101"/>
      <c r="O31" s="98"/>
      <c r="P31" s="97">
        <v>144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50" t="s">
        <v>166</v>
      </c>
      <c r="D32" s="113"/>
      <c r="E32" s="151" t="s">
        <v>167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148" t="s">
        <v>170</v>
      </c>
      <c r="D33" s="110"/>
      <c r="E33" s="149" t="s">
        <v>172</v>
      </c>
      <c r="F33" s="111"/>
      <c r="G33" s="97">
        <v>4</v>
      </c>
      <c r="H33" s="98"/>
      <c r="I33" s="199" t="s">
        <v>190</v>
      </c>
      <c r="J33" s="101"/>
      <c r="K33" s="101"/>
      <c r="L33" s="98"/>
      <c r="M33" s="97">
        <v>520905922</v>
      </c>
      <c r="N33" s="101"/>
      <c r="O33" s="98"/>
      <c r="P33" s="97">
        <v>143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50" t="s">
        <v>171</v>
      </c>
      <c r="D34" s="113"/>
      <c r="E34" s="151" t="s">
        <v>173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148" t="s">
        <v>174</v>
      </c>
      <c r="D35" s="110"/>
      <c r="E35" s="149" t="s">
        <v>176</v>
      </c>
      <c r="F35" s="111"/>
      <c r="G35" s="97">
        <v>4</v>
      </c>
      <c r="H35" s="98"/>
      <c r="I35" s="199" t="s">
        <v>191</v>
      </c>
      <c r="J35" s="101"/>
      <c r="K35" s="101"/>
      <c r="L35" s="98"/>
      <c r="M35" s="97">
        <v>522676844</v>
      </c>
      <c r="N35" s="101"/>
      <c r="O35" s="98"/>
      <c r="P35" s="97">
        <v>135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50" t="s">
        <v>175</v>
      </c>
      <c r="D36" s="113"/>
      <c r="E36" s="151" t="s">
        <v>177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148" t="s">
        <v>178</v>
      </c>
      <c r="D37" s="110"/>
      <c r="E37" s="149" t="s">
        <v>180</v>
      </c>
      <c r="F37" s="111"/>
      <c r="G37" s="97">
        <v>2</v>
      </c>
      <c r="H37" s="98"/>
      <c r="I37" s="199" t="s">
        <v>192</v>
      </c>
      <c r="J37" s="101"/>
      <c r="K37" s="101"/>
      <c r="L37" s="98"/>
      <c r="M37" s="97">
        <v>521879093</v>
      </c>
      <c r="N37" s="101"/>
      <c r="O37" s="98"/>
      <c r="P37" s="97">
        <v>133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50" t="s">
        <v>179</v>
      </c>
      <c r="D38" s="113"/>
      <c r="E38" s="151" t="s">
        <v>181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148" t="s">
        <v>182</v>
      </c>
      <c r="D39" s="110"/>
      <c r="E39" s="149" t="s">
        <v>183</v>
      </c>
      <c r="F39" s="111"/>
      <c r="G39" s="97">
        <v>3</v>
      </c>
      <c r="H39" s="98"/>
      <c r="I39" s="199" t="s">
        <v>193</v>
      </c>
      <c r="J39" s="101"/>
      <c r="K39" s="101"/>
      <c r="L39" s="98"/>
      <c r="M39" s="97">
        <v>523040774</v>
      </c>
      <c r="N39" s="101"/>
      <c r="O39" s="98"/>
      <c r="P39" s="97">
        <v>135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50" t="s">
        <v>184</v>
      </c>
      <c r="D40" s="113"/>
      <c r="E40" s="151" t="s">
        <v>185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148" t="s">
        <v>200</v>
      </c>
      <c r="D41" s="110"/>
      <c r="E41" s="149" t="s">
        <v>201</v>
      </c>
      <c r="F41" s="111"/>
      <c r="G41" s="97">
        <v>2</v>
      </c>
      <c r="H41" s="98"/>
      <c r="I41" s="199" t="s">
        <v>202</v>
      </c>
      <c r="J41" s="101"/>
      <c r="K41" s="101"/>
      <c r="L41" s="98"/>
      <c r="M41" s="97">
        <v>523040811</v>
      </c>
      <c r="N41" s="101"/>
      <c r="O41" s="98"/>
      <c r="P41" s="97">
        <v>130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50" t="s">
        <v>198</v>
      </c>
      <c r="D42" s="113"/>
      <c r="E42" s="151" t="s">
        <v>199</v>
      </c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/>
      <c r="D48" s="192"/>
      <c r="E48" s="192"/>
      <c r="F48" s="193"/>
      <c r="G48" s="175"/>
      <c r="H48" s="188"/>
      <c r="I48" s="175"/>
      <c r="J48" s="129"/>
      <c r="K48" s="129"/>
      <c r="L48" s="188"/>
      <c r="M48" s="175"/>
      <c r="N48" s="129"/>
      <c r="O48" s="188"/>
      <c r="P48" s="175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1" t="s">
        <v>195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47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男子</v>
      </c>
      <c r="I5" s="9">
        <f>入力!Y25</f>
        <v>13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13002</v>
      </c>
      <c r="B7" s="13" t="str">
        <f>IF(入力!C3="","",入力!C3)</f>
        <v>ミラクルキッズ</v>
      </c>
      <c r="C7" s="13" t="str">
        <f>IF(入力!C2="","",入力!C2)</f>
        <v>ミラクルキッズ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外房</v>
      </c>
      <c r="S7" s="13" t="str">
        <f>IF(入力!AE5="","",入力!AE5)</f>
        <v>誉田</v>
      </c>
      <c r="T7" s="13"/>
      <c r="U7" s="13">
        <f>IF(入力!C4="","",入力!C4)</f>
        <v>430954143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笹木</v>
      </c>
      <c r="D16" s="13" t="str">
        <f>IF(入力!E8="","",入力!E8)</f>
        <v>五子</v>
      </c>
      <c r="E16" s="13" t="str">
        <f>IF(入力!C7="","",入力!C7)</f>
        <v>ササキ</v>
      </c>
      <c r="F16" s="13" t="str">
        <f>IF(入力!E7="","",入力!E7)</f>
        <v>イツコ</v>
      </c>
      <c r="G16" s="13">
        <f>IF(入力!G7="","",入力!G7)</f>
        <v>506198296</v>
      </c>
      <c r="H16" s="13" t="str">
        <f>IF(入力!J7="","",入力!J7)</f>
        <v>`016950</v>
      </c>
      <c r="I16" s="13" t="str">
        <f>IF(入力!M7="","",入力!M7)</f>
        <v>`0183826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266</v>
      </c>
      <c r="S16" s="13" t="str">
        <f>IF(入力!W7="","",入力!W7)</f>
        <v>0005</v>
      </c>
      <c r="T16" s="13" t="str">
        <f>IF(入力!P8="","",入力!P8)</f>
        <v>千葉市緑区誉田町１－１０３３－４</v>
      </c>
      <c r="U16" s="13" t="str">
        <f>IF(入力!AL7="","",入力!AL7)</f>
        <v>043</v>
      </c>
      <c r="V16" s="13" t="str">
        <f>IF(入力!AK8="","",入力!AK8)</f>
        <v>292</v>
      </c>
      <c r="W16" s="13" t="str">
        <f>IF(入力!AP8="","",入力!AP8)</f>
        <v>0279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鎌形</v>
      </c>
      <c r="D17" s="13" t="str">
        <f>IF(入力!E10="","",入力!E10)</f>
        <v>章生</v>
      </c>
      <c r="E17" s="13" t="str">
        <f>IF(入力!C9="","",入力!C9)</f>
        <v>カマガタ</v>
      </c>
      <c r="F17" s="13" t="str">
        <f>IF(入力!E9="","",入力!E9)</f>
        <v>アキオ</v>
      </c>
      <c r="G17" s="13">
        <f>IF(入力!G9="","",入力!G9)</f>
        <v>510365333</v>
      </c>
      <c r="H17" s="13">
        <f>IF(入力!J9="","",入力!J9)</f>
        <v>291131</v>
      </c>
      <c r="I17" s="13" t="str">
        <f>IF(入力!M9="","",入力!M9)</f>
        <v/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0844</v>
      </c>
      <c r="T17" s="13" t="str">
        <f>IF(入力!P10="","",入力!P10)</f>
        <v>千葉市中央区千葉寺町886－1－721</v>
      </c>
      <c r="U17" s="13" t="str">
        <f>IF(入力!AL9="","",入力!AL9)</f>
        <v>043</v>
      </c>
      <c r="V17" s="13" t="str">
        <f>IF(入力!AK10="","",入力!AK10)</f>
        <v>256</v>
      </c>
      <c r="W17" s="13" t="str">
        <f>IF(入力!AP10="","",入力!AP10)</f>
        <v>1369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林</v>
      </c>
      <c r="D20" s="13" t="str">
        <f>IF(入力!E12="","",入力!E12)</f>
        <v>孝親</v>
      </c>
      <c r="E20" s="13" t="str">
        <f>IF(入力!C11="","",入力!C11)</f>
        <v>ハヤシ</v>
      </c>
      <c r="F20" s="13" t="str">
        <f>IF(入力!E11="","",入力!E11)</f>
        <v>ナリチカ</v>
      </c>
      <c r="G20" s="13">
        <f>IF(入力!G11="","",入力!G11)</f>
        <v>519881091</v>
      </c>
      <c r="H20" s="13">
        <f>IF(入力!J11="","",入力!J11)</f>
        <v>304195</v>
      </c>
      <c r="I20" s="13" t="str">
        <f>IF(入力!M11="","",入力!M11)</f>
        <v/>
      </c>
      <c r="J20" s="13"/>
      <c r="K20" s="13"/>
      <c r="L20" s="13">
        <f>IF(入力!AT11="","",入力!AT11)</f>
        <v>46</v>
      </c>
      <c r="M20" s="13"/>
      <c r="N20" s="13"/>
      <c r="O20" s="13"/>
      <c r="P20" s="13"/>
      <c r="Q20" s="13"/>
      <c r="R20" s="13" t="str">
        <f>IF(入力!R11="","",入力!R11)</f>
        <v>290</v>
      </c>
      <c r="S20" s="13" t="str">
        <f>IF(入力!W11="","",入力!W11)</f>
        <v>0143</v>
      </c>
      <c r="T20" s="13" t="str">
        <f>IF(入力!P12="","",入力!P12)</f>
        <v>市原市ちはら台西6－24－32</v>
      </c>
      <c r="U20" s="13" t="str">
        <f>IF(入力!AL11="","",入力!AL11)</f>
        <v>090</v>
      </c>
      <c r="V20" s="13" t="str">
        <f>IF(入力!AK12="","",入力!AK12)</f>
        <v>4602</v>
      </c>
      <c r="W20" s="13" t="str">
        <f>IF(入力!AP12="","",入力!AP12)</f>
        <v>2756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笹木</v>
      </c>
      <c r="D22" s="13" t="str">
        <f>IF(入力!E16="","",入力!E16)</f>
        <v>五子</v>
      </c>
      <c r="E22" s="13" t="str">
        <f>IF(入力!C15="","",入力!C15)</f>
        <v>ササキ</v>
      </c>
      <c r="F22" s="13" t="str">
        <f>IF(入力!E15="","",入力!E15)</f>
        <v>イツコ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‘090</v>
      </c>
      <c r="O22" s="13">
        <f>IF(入力!E21="","",入力!E21)</f>
        <v>6708</v>
      </c>
      <c r="P22" s="13">
        <f>IF(入力!G21="","",入力!G21)</f>
        <v>1760</v>
      </c>
      <c r="Q22" s="13"/>
      <c r="R22" s="13" t="str">
        <f>IF(入力!R15="","",入力!R15)</f>
        <v>266</v>
      </c>
      <c r="S22" s="13" t="str">
        <f>IF(入力!W15="","",入力!W15)</f>
        <v>0005</v>
      </c>
      <c r="T22" s="13" t="str">
        <f>IF(入力!P16="","",入力!P16)</f>
        <v>千葉市緑区誉田町１－１０３３－４</v>
      </c>
      <c r="U22" s="13" t="str">
        <f>IF(入力!AL15="","",入力!AL15)</f>
        <v>043</v>
      </c>
      <c r="V22" s="13" t="str">
        <f>IF(入力!AK16="","",入力!AK16)</f>
        <v>292</v>
      </c>
      <c r="W22" s="13" t="str">
        <f>IF(入力!AP16="","",入力!AP16)</f>
        <v>0279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石井</v>
      </c>
      <c r="D24" s="51" t="str">
        <f>VLOOKUP($B$51,$A$53:$F$352,4)</f>
        <v>結翔</v>
      </c>
      <c r="E24" s="51" t="str">
        <f>VLOOKUP($B$51,$A$53:$F$352,5)</f>
        <v>イシイ</v>
      </c>
      <c r="F24" s="51" t="str">
        <f>VLOOKUP($B$51,$A$53:$F$352,6)</f>
        <v>ユイト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石井</v>
      </c>
      <c r="D53" s="13" t="str">
        <f>IF(入力!E26="","",入力!E26)</f>
        <v>結翔</v>
      </c>
      <c r="E53" s="13" t="str">
        <f>IF(入力!C25="","",入力!C25)</f>
        <v>イシイ</v>
      </c>
      <c r="F53" s="13" t="str">
        <f>IF(入力!E25="","",入力!E25)</f>
        <v>ユイト</v>
      </c>
      <c r="G53" s="13">
        <f>IF(入力!M25="","",入力!M25)</f>
        <v>521588087</v>
      </c>
      <c r="H53" s="13" t="str">
        <f>IF(入力!I25="","",入力!I25)</f>
        <v>千葉市立おゆみ野南</v>
      </c>
      <c r="I53" s="13">
        <f>IF(入力!G25="","",入力!G25)</f>
        <v>5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木崎</v>
      </c>
      <c r="D54" s="13" t="str">
        <f>IF(入力!E28="","",入力!E28)</f>
        <v>喜成</v>
      </c>
      <c r="E54" s="13" t="str">
        <f>IF(入力!C27="","",入力!C27)</f>
        <v>キザキ</v>
      </c>
      <c r="F54" s="13" t="str">
        <f>IF(入力!E27="","",入力!E27)</f>
        <v>ヨシナリ</v>
      </c>
      <c r="G54" s="13">
        <f>IF(入力!M27="","",入力!M27)</f>
        <v>522081730</v>
      </c>
      <c r="H54" s="13" t="str">
        <f>IF(入力!I27="","",入力!I27)</f>
        <v>市原市立清水谷</v>
      </c>
      <c r="I54" s="13">
        <f>IF(入力!G27="","",入力!G27)</f>
        <v>5</v>
      </c>
      <c r="J54" s="13">
        <f>IF(入力!P27="","",入力!P27)</f>
        <v>137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本堂</v>
      </c>
      <c r="D55" s="13" t="str">
        <f>IF(入力!E30="","",入力!E30)</f>
        <v>颯人</v>
      </c>
      <c r="E55" s="13" t="str">
        <f>IF(入力!C29="","",入力!C29)</f>
        <v>ホンドウ</v>
      </c>
      <c r="F55" s="13" t="str">
        <f>IF(入力!E29="","",入力!E29)</f>
        <v>ハヤト</v>
      </c>
      <c r="G55" s="13">
        <f>IF(入力!M29="","",入力!M29)</f>
        <v>522661413</v>
      </c>
      <c r="H55" s="13" t="str">
        <f>IF(入力!I29="","",入力!I29)</f>
        <v>千葉市立生浜西</v>
      </c>
      <c r="I55" s="13">
        <f>IF(入力!G29="","",入力!G29)</f>
        <v>5</v>
      </c>
      <c r="J55" s="13">
        <f>IF(入力!P29="","",入力!P29)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早川</v>
      </c>
      <c r="D56" s="13" t="str">
        <f>IF(入力!E32="","",入力!E32)</f>
        <v>遥翔</v>
      </c>
      <c r="E56" s="13" t="str">
        <f>IF(入力!C31="","",入力!C31)</f>
        <v>ハヤカワ</v>
      </c>
      <c r="F56" s="13" t="str">
        <f>IF(入力!E31="","",入力!E31)</f>
        <v>ハルト</v>
      </c>
      <c r="G56" s="13">
        <f>IF(入力!M31="","",入力!M31)</f>
        <v>521879086</v>
      </c>
      <c r="H56" s="13" t="str">
        <f>IF(入力!I31="","",入力!I31)</f>
        <v>千葉市立金沢</v>
      </c>
      <c r="I56" s="13">
        <f>IF(入力!G31="","",入力!G31)</f>
        <v>4</v>
      </c>
      <c r="J56" s="13">
        <f>IF(入力!P31="","",入力!P31)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森</v>
      </c>
      <c r="D57" s="13" t="str">
        <f>IF(入力!E34="","",入力!E34)</f>
        <v>拓真</v>
      </c>
      <c r="E57" s="13" t="str">
        <f>IF(入力!C33="","",入力!C33)</f>
        <v>モリ</v>
      </c>
      <c r="F57" s="13" t="str">
        <f>IF(入力!E33="","",入力!E33)</f>
        <v>タクマ</v>
      </c>
      <c r="G57" s="13">
        <f>IF(入力!M33="","",入力!M33)</f>
        <v>520905922</v>
      </c>
      <c r="H57" s="13" t="str">
        <f>IF(入力!I33="","",入力!I33)</f>
        <v>千葉市立小谷</v>
      </c>
      <c r="I57" s="13">
        <f>IF(入力!G33="","",入力!G33)</f>
        <v>4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吉田</v>
      </c>
      <c r="D58" s="13" t="str">
        <f>IF(入力!E36="","",入力!E36)</f>
        <v>琉稀</v>
      </c>
      <c r="E58" s="13" t="str">
        <f>IF(入力!C35="","",入力!C35)</f>
        <v>ヨシダ</v>
      </c>
      <c r="F58" s="13" t="str">
        <f>IF(入力!E35="","",入力!E35)</f>
        <v>リュウキ</v>
      </c>
      <c r="G58" s="13">
        <f>IF(入力!M35="","",入力!M35)</f>
        <v>522676844</v>
      </c>
      <c r="H58" s="13" t="str">
        <f>IF(入力!I35="","",入力!I35)</f>
        <v>市原市立水の江</v>
      </c>
      <c r="I58" s="13">
        <f>IF(入力!G35="","",入力!G35)</f>
        <v>4</v>
      </c>
      <c r="J58" s="13">
        <f>IF(入力!P35="","",入力!P35)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近藤</v>
      </c>
      <c r="D59" s="13" t="str">
        <f>IF(入力!E38="","",入力!E38)</f>
        <v>陽太</v>
      </c>
      <c r="E59" s="13" t="str">
        <f>IF(入力!C37="","",入力!C37)</f>
        <v>コンドウ</v>
      </c>
      <c r="F59" s="13" t="str">
        <f>IF(入力!E37="","",入力!E37)</f>
        <v>ヒナタ</v>
      </c>
      <c r="G59" s="13">
        <f>IF(入力!M37="","",入力!M37)</f>
        <v>521879093</v>
      </c>
      <c r="H59" s="13" t="str">
        <f>IF(入力!I37="","",入力!I37)</f>
        <v>千葉市立誉田</v>
      </c>
      <c r="I59" s="13">
        <f>IF(入力!G37="","",入力!G37)</f>
        <v>2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亀山</v>
      </c>
      <c r="D60" s="13" t="str">
        <f>IF(入力!E40="","",入力!E40)</f>
        <v>陽太</v>
      </c>
      <c r="E60" s="13" t="str">
        <f>IF(入力!C39="","",入力!C39)</f>
        <v>カメヤマ</v>
      </c>
      <c r="F60" s="13" t="str">
        <f>IF(入力!E39="","",入力!E39)</f>
        <v>ヨウタ</v>
      </c>
      <c r="G60" s="13">
        <f>IF(入力!M39="","",入力!M39)</f>
        <v>523040774</v>
      </c>
      <c r="H60" s="13" t="str">
        <f>IF(入力!I39="","",入力!I39)</f>
        <v>千葉市立有吉</v>
      </c>
      <c r="I60" s="13">
        <f>IF(入力!G39="","",入力!G39)</f>
        <v>3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金子</v>
      </c>
      <c r="D61" s="13" t="str">
        <f>IF(入力!E42="","",入力!E42)</f>
        <v>凌大</v>
      </c>
      <c r="E61" s="13" t="str">
        <f>IF(入力!C41="","",入力!C41)</f>
        <v>カネコ</v>
      </c>
      <c r="F61" s="13" t="str">
        <f>IF(入力!E41="","",入力!E41)</f>
        <v>リョウタ</v>
      </c>
      <c r="G61" s="13">
        <f>IF(入力!M41="","",入力!M41)</f>
        <v>523040811</v>
      </c>
      <c r="H61" s="13" t="str">
        <f>IF(入力!I41="","",入力!I41)</f>
        <v>市原市立水の江</v>
      </c>
      <c r="I61" s="13">
        <f>IF(入力!G41="","",入力!G41)</f>
        <v>2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笹木貢</cp:lastModifiedBy>
  <cp:lastPrinted>2016-05-09T15:17:35Z</cp:lastPrinted>
  <dcterms:created xsi:type="dcterms:W3CDTF">2014-04-05T09:56:00Z</dcterms:created>
  <dcterms:modified xsi:type="dcterms:W3CDTF">2023-01-23T02:53:29Z</dcterms:modified>
</cp:coreProperties>
</file>