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13_ncr:1_{9F45FF4A-C6AF-4DE4-936C-C7D6454A0900}" xr6:coauthVersionLast="47" xr6:coauthVersionMax="47" xr10:uidLastSave="{00000000-0000-0000-0000-000000000000}"/>
  <workbookProtection lockStructure="1"/>
  <bookViews>
    <workbookView xWindow="-108" yWindow="-108" windowWidth="23256" windowHeight="1245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<sst xmlns="http://schemas.openxmlformats.org/spreadsheetml/2006/main" count="269" uniqueCount="209">
  <si>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</si>
  <si>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</si>
  <si>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</si>
  <si>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</si>
  <si>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</si>
  <si>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</si>
  <si>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</si>
  <si>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</si>
  <si>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</si>
  <si>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</si>
  <si>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</si>
  <si>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</si>
  <si>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</si>
  <si>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</si>
  <si>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</si>
  <si>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</si>
  <si>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</si>
  <si>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</si>
  <si>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</si>
  <si>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</si>
  <si>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</si>
  <si>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</si>
  <si>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</si>
  <si>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</si>
  <si>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</si>
  <si>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</si>
  <si>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</si>
  <si>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</si>
  <si>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</si>
  <si>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</si>
  <si>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</si>
  <si>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</si>
  <si>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</si>
  <si>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</si>
  <si>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</si>
  <si>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</si>
  <si>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</si>
  <si>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</si>
  <si>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</si>
  <si>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</si>
  <si>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</si>
  <si>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</si>
  <si>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</si>
  <si>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</si>
  <si>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</si>
  <si>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</si>
  <si>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</si>
  <si>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</si>
  <si>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</si>
  <si>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</si>
  <si>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</si>
  <si>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</si>
  <si>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</si>
  <si>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</si>
  <si>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</si>
  <si>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</si>
  <si>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</si>
  <si>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</si>
  <si>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</si>
  <si>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</si>
  <si>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</si>
  <si>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</si>
  <si>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</si>
  <si>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</si>
  <si>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</si>
  <si>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</si>
  <si>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</si>
  <si>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</si>
  <si>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</si>
  <si>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</si>
  <si>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</si>
  <si>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</si>
  <si>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</si>
  <si>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</si>
  <si>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</si>
  <si>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</si>
  <si>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</si>
  <si>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</si>
  <si>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</si>
  <si>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</si>
  <si>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</si>
  <si>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</si>
  <si>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</si>
  <si>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</si>
  <si>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</si>
  <si>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</si>
  <si>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</si>
  <si>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</si>
  <si>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</si>
  <si>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</si>
  <si>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</si>
  <si>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</si>
  <si>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</si>
  <si>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</si>
  <si>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</si>
  <si>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</si>
  <si>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</si>
  <si>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</si>
  <si>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</si>
  <si>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</si>
  <si>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</si>
  <si>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</si>
  <si>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</si>
  <si>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</si>
  <si>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</si>
  <si>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</si>
  <si>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</si>
  <si>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</si>
  <si>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</si>
  <si>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</si>
  <si>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</si>
  <si>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</si>
  <si>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</si>
  <si>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</si>
  <si>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</si>
  <si>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</si>
  <si>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</si>
  <si>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</si>
  <si>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</si>
  <si>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</si>
  <si>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</si>
  <si>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</si>
  <si>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</si>
  <si>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</si>
  <si>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</si>
  <si>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</si>
  <si>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</si>
  <si>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</si>
  <si>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</si>
  <si>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</si>
  <si>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</si>
  <si>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</si>
  <si>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ミラクルキッズJVC</t>
    <phoneticPr fontId="2"/>
  </si>
  <si>
    <t>ミラクルキッズジェーブイシー</t>
    <phoneticPr fontId="2"/>
  </si>
  <si>
    <t>千葉市</t>
    <rPh sb="0" eb="3">
      <t>チバシ</t>
    </rPh>
    <phoneticPr fontId="2"/>
  </si>
  <si>
    <t>外房線</t>
    <rPh sb="0" eb="3">
      <t>ソトボウセン</t>
    </rPh>
    <phoneticPr fontId="2"/>
  </si>
  <si>
    <t>誉田</t>
    <rPh sb="0" eb="2">
      <t>ホンダ</t>
    </rPh>
    <phoneticPr fontId="2"/>
  </si>
  <si>
    <t>笹木</t>
    <rPh sb="0" eb="2">
      <t>ササキ</t>
    </rPh>
    <phoneticPr fontId="2"/>
  </si>
  <si>
    <t>五子</t>
    <rPh sb="0" eb="2">
      <t>イツコ</t>
    </rPh>
    <phoneticPr fontId="2"/>
  </si>
  <si>
    <t>ササキ</t>
    <phoneticPr fontId="2"/>
  </si>
  <si>
    <t>イツコ</t>
    <phoneticPr fontId="2"/>
  </si>
  <si>
    <t>鎌形</t>
    <rPh sb="0" eb="2">
      <t>カマガタ</t>
    </rPh>
    <phoneticPr fontId="2"/>
  </si>
  <si>
    <t>章生</t>
    <rPh sb="0" eb="2">
      <t>アキオ</t>
    </rPh>
    <phoneticPr fontId="2"/>
  </si>
  <si>
    <t>カマガタ</t>
    <phoneticPr fontId="2"/>
  </si>
  <si>
    <t>アキオ</t>
    <phoneticPr fontId="2"/>
  </si>
  <si>
    <t>中野</t>
    <rPh sb="0" eb="2">
      <t>ナカノ</t>
    </rPh>
    <phoneticPr fontId="2"/>
  </si>
  <si>
    <t>康之</t>
    <rPh sb="0" eb="2">
      <t>ヤスユキ</t>
    </rPh>
    <phoneticPr fontId="2"/>
  </si>
  <si>
    <t>ナカノ</t>
    <phoneticPr fontId="2"/>
  </si>
  <si>
    <t>ヤスシ</t>
    <phoneticPr fontId="2"/>
  </si>
  <si>
    <t>266</t>
    <phoneticPr fontId="2"/>
  </si>
  <si>
    <t>0005</t>
    <phoneticPr fontId="2"/>
  </si>
  <si>
    <t>千葉市緑区誉田町１－１０３３－４</t>
    <rPh sb="0" eb="8">
      <t>チバシミドリクホンダチョウ</t>
    </rPh>
    <phoneticPr fontId="2"/>
  </si>
  <si>
    <t>043</t>
    <phoneticPr fontId="2"/>
  </si>
  <si>
    <t>290</t>
    <phoneticPr fontId="2"/>
  </si>
  <si>
    <t>090</t>
    <phoneticPr fontId="2"/>
  </si>
  <si>
    <t>6708</t>
    <phoneticPr fontId="2"/>
  </si>
  <si>
    <t>1760</t>
    <phoneticPr fontId="2"/>
  </si>
  <si>
    <t>①</t>
    <phoneticPr fontId="2"/>
  </si>
  <si>
    <t>早川</t>
    <rPh sb="0" eb="2">
      <t>ハヤカワ</t>
    </rPh>
    <phoneticPr fontId="2"/>
  </si>
  <si>
    <t>遥翔</t>
    <rPh sb="0" eb="2">
      <t>ハルト</t>
    </rPh>
    <phoneticPr fontId="2"/>
  </si>
  <si>
    <t>森</t>
    <rPh sb="0" eb="1">
      <t>モリ</t>
    </rPh>
    <phoneticPr fontId="2"/>
  </si>
  <si>
    <t>拓真</t>
    <rPh sb="0" eb="2">
      <t>タクマ</t>
    </rPh>
    <phoneticPr fontId="2"/>
  </si>
  <si>
    <t>吉田</t>
    <rPh sb="0" eb="2">
      <t>ヨシダ</t>
    </rPh>
    <phoneticPr fontId="2"/>
  </si>
  <si>
    <t>琉稀</t>
    <rPh sb="0" eb="2">
      <t>ルキ</t>
    </rPh>
    <phoneticPr fontId="2"/>
  </si>
  <si>
    <t>市原市立水の江</t>
    <rPh sb="0" eb="5">
      <t>イチハラシリツミズ</t>
    </rPh>
    <rPh sb="6" eb="7">
      <t>エ</t>
    </rPh>
    <phoneticPr fontId="2"/>
  </si>
  <si>
    <t>千葉市立金沢</t>
    <rPh sb="0" eb="4">
      <t>チバシリツ</t>
    </rPh>
    <rPh sb="4" eb="6">
      <t>カナザワ</t>
    </rPh>
    <phoneticPr fontId="2"/>
  </si>
  <si>
    <t>千葉市立小谷</t>
    <rPh sb="0" eb="3">
      <t>チバシ</t>
    </rPh>
    <rPh sb="3" eb="4">
      <t>リツ</t>
    </rPh>
    <rPh sb="4" eb="6">
      <t>コタニ</t>
    </rPh>
    <phoneticPr fontId="2"/>
  </si>
  <si>
    <t>瑛翔</t>
    <rPh sb="0" eb="2">
      <t>エイショウ</t>
    </rPh>
    <phoneticPr fontId="2"/>
  </si>
  <si>
    <t>佐藤</t>
    <rPh sb="0" eb="2">
      <t>サトウ</t>
    </rPh>
    <phoneticPr fontId="2"/>
  </si>
  <si>
    <t>憲児</t>
    <rPh sb="0" eb="2">
      <t>ケンジ</t>
    </rPh>
    <phoneticPr fontId="2"/>
  </si>
  <si>
    <t>市原市立清水谷</t>
    <rPh sb="0" eb="7">
      <t>イチハラシリツシミズダニ</t>
    </rPh>
    <phoneticPr fontId="2"/>
  </si>
  <si>
    <t>亀山</t>
    <rPh sb="0" eb="2">
      <t>カメヤマ</t>
    </rPh>
    <phoneticPr fontId="2"/>
  </si>
  <si>
    <t>陽太</t>
    <rPh sb="0" eb="2">
      <t>ヨウタ</t>
    </rPh>
    <phoneticPr fontId="2"/>
  </si>
  <si>
    <t>千葉市立有吉</t>
    <rPh sb="0" eb="6">
      <t>チバシリツアリヨシ</t>
    </rPh>
    <phoneticPr fontId="2"/>
  </si>
  <si>
    <t>近藤</t>
    <rPh sb="0" eb="2">
      <t>コンドウ</t>
    </rPh>
    <phoneticPr fontId="2"/>
  </si>
  <si>
    <t>陽太</t>
    <rPh sb="0" eb="2">
      <t>ヒナタ</t>
    </rPh>
    <phoneticPr fontId="2"/>
  </si>
  <si>
    <t>千葉市立誉田</t>
    <rPh sb="0" eb="6">
      <t>チバシリツホンダ</t>
    </rPh>
    <phoneticPr fontId="2"/>
  </si>
  <si>
    <t>長崎</t>
    <rPh sb="0" eb="2">
      <t>ナガサキ</t>
    </rPh>
    <phoneticPr fontId="2"/>
  </si>
  <si>
    <t>晴一</t>
    <rPh sb="0" eb="2">
      <t>ハルイチ</t>
    </rPh>
    <phoneticPr fontId="2"/>
  </si>
  <si>
    <t>木更津市立清見台</t>
    <rPh sb="0" eb="8">
      <t>キサラズシリツキヨミダイ</t>
    </rPh>
    <phoneticPr fontId="2"/>
  </si>
  <si>
    <t>ハヤカワ</t>
    <phoneticPr fontId="2"/>
  </si>
  <si>
    <t>ハルト</t>
    <phoneticPr fontId="2"/>
  </si>
  <si>
    <t>モリ</t>
    <phoneticPr fontId="2"/>
  </si>
  <si>
    <t>タクマ</t>
    <phoneticPr fontId="2"/>
  </si>
  <si>
    <t>ヨシダ</t>
    <phoneticPr fontId="2"/>
  </si>
  <si>
    <t>リュウキ</t>
    <phoneticPr fontId="2"/>
  </si>
  <si>
    <t>アキト</t>
    <phoneticPr fontId="2"/>
  </si>
  <si>
    <t>サトウ</t>
    <phoneticPr fontId="2"/>
  </si>
  <si>
    <t>ケンジ</t>
    <phoneticPr fontId="2"/>
  </si>
  <si>
    <t>カメヤマ</t>
    <phoneticPr fontId="2"/>
  </si>
  <si>
    <t>ヨウタ</t>
    <phoneticPr fontId="2"/>
  </si>
  <si>
    <t>コンドウ</t>
    <phoneticPr fontId="2"/>
  </si>
  <si>
    <t>ヒナタ</t>
    <phoneticPr fontId="2"/>
  </si>
  <si>
    <t>ナガサキ</t>
    <phoneticPr fontId="2"/>
  </si>
  <si>
    <t>ハルイチ</t>
    <phoneticPr fontId="2"/>
  </si>
  <si>
    <t>０９０</t>
    <phoneticPr fontId="2"/>
  </si>
  <si>
    <t>016950</t>
    <phoneticPr fontId="2"/>
  </si>
  <si>
    <t>0183826</t>
    <phoneticPr fontId="2"/>
  </si>
  <si>
    <t>0141</t>
    <phoneticPr fontId="2"/>
  </si>
  <si>
    <t>市原市ちはら台東6－1－50</t>
    <rPh sb="0" eb="3">
      <t>イチハラシ</t>
    </rPh>
    <rPh sb="6" eb="8">
      <t>ダイヒガシ</t>
    </rPh>
    <phoneticPr fontId="2"/>
  </si>
  <si>
    <t>080</t>
    <phoneticPr fontId="2"/>
  </si>
  <si>
    <t>5524</t>
    <phoneticPr fontId="2"/>
  </si>
  <si>
    <t>6151</t>
    <phoneticPr fontId="2"/>
  </si>
  <si>
    <t>260</t>
    <phoneticPr fontId="2"/>
  </si>
  <si>
    <t>0844</t>
    <phoneticPr fontId="2"/>
  </si>
  <si>
    <t>千葉市中央区千葉寺町２－１２－５</t>
    <rPh sb="0" eb="3">
      <t>チバシ</t>
    </rPh>
    <rPh sb="3" eb="10">
      <t>チュウオウクチバデラチョウ</t>
    </rPh>
    <phoneticPr fontId="2"/>
  </si>
  <si>
    <t>261</t>
    <phoneticPr fontId="2"/>
  </si>
  <si>
    <t>6832</t>
    <phoneticPr fontId="2"/>
  </si>
  <si>
    <t>念願の県大会出場　　全員バレーで元気に戦います。　みんなでミラクル起こすぞ。</t>
    <rPh sb="0" eb="2">
      <t>ネンガン</t>
    </rPh>
    <rPh sb="3" eb="8">
      <t>ケンタイカイシュツジョウ</t>
    </rPh>
    <rPh sb="10" eb="12">
      <t>ゼンイン</t>
    </rPh>
    <rPh sb="16" eb="18">
      <t>ゲンキ</t>
    </rPh>
    <rPh sb="19" eb="20">
      <t>タタカ</t>
    </rPh>
    <rPh sb="33" eb="34">
      <t>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</si>
</sst>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2"/>
      <color rgb="FF000000"/>
      <name val="ＭＳ Ｐゴシック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1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21" fillId="0" borderId="37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21" fillId="0" borderId="4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quotePrefix="1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19" fillId="0" borderId="4" xfId="0" quotePrefix="1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24" fillId="0" borderId="14" xfId="0" quotePrefix="1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41" zoomScaleNormal="100" workbookViewId="0">
      <selection activeCell="A55" sqref="A55:T55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218" t="s">
        <v>115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  <c r="AJ1" s="219"/>
      <c r="AK1" s="219"/>
      <c r="AL1" s="219"/>
      <c r="AM1" s="219"/>
      <c r="AN1" s="219"/>
      <c r="AO1" s="219"/>
      <c r="AP1" s="219"/>
      <c r="AQ1" s="219"/>
      <c r="AR1" s="219"/>
      <c r="AS1" s="219"/>
    </row>
    <row r="2" spans="1:51" ht="14.4" customHeight="1">
      <c r="A2" s="115" t="s">
        <v>121</v>
      </c>
      <c r="B2" s="116"/>
      <c r="C2" s="117" t="s">
        <v>133</v>
      </c>
      <c r="D2" s="118"/>
      <c r="E2" s="118"/>
      <c r="F2" s="118"/>
      <c r="G2" s="118"/>
      <c r="H2" s="118"/>
      <c r="I2" s="119"/>
      <c r="J2" s="92" t="s">
        <v>119</v>
      </c>
      <c r="K2" s="223"/>
      <c r="L2" s="223"/>
      <c r="M2" s="223"/>
      <c r="N2" s="223"/>
      <c r="O2" s="224"/>
      <c r="P2" s="92" t="s">
        <v>97</v>
      </c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6" t="s">
        <v>101</v>
      </c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20" t="s">
        <v>122</v>
      </c>
      <c r="B3" s="121"/>
      <c r="C3" s="122" t="s">
        <v>132</v>
      </c>
      <c r="D3" s="123"/>
      <c r="E3" s="123"/>
      <c r="F3" s="123"/>
      <c r="G3" s="123"/>
      <c r="H3" s="123"/>
      <c r="I3" s="124"/>
      <c r="J3" s="220" t="s">
        <v>90</v>
      </c>
      <c r="K3" s="221"/>
      <c r="L3" s="221"/>
      <c r="M3" s="221"/>
      <c r="N3" s="221"/>
      <c r="O3" s="222"/>
      <c r="P3" s="94" t="s">
        <v>134</v>
      </c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155" t="s">
        <v>112</v>
      </c>
      <c r="AF3" s="155"/>
      <c r="AG3" s="155"/>
      <c r="AH3" s="155"/>
      <c r="AI3" s="155"/>
      <c r="AJ3" s="155"/>
      <c r="AK3" s="155"/>
      <c r="AL3" s="155"/>
      <c r="AM3" s="155"/>
      <c r="AN3" s="155"/>
      <c r="AO3" s="155"/>
      <c r="AP3" s="155"/>
      <c r="AQ3" s="155"/>
      <c r="AR3" s="155"/>
      <c r="AS3" s="156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33" t="s">
        <v>123</v>
      </c>
      <c r="B4" s="234"/>
      <c r="C4" s="226">
        <v>430954143</v>
      </c>
      <c r="D4" s="227"/>
      <c r="E4" s="227"/>
      <c r="F4" s="227"/>
      <c r="G4" s="227"/>
      <c r="H4" s="227"/>
      <c r="I4" s="228"/>
      <c r="J4" s="237" t="s">
        <v>117</v>
      </c>
      <c r="K4" s="238"/>
      <c r="L4" s="238"/>
      <c r="M4" s="238"/>
      <c r="N4" s="238"/>
      <c r="O4" s="239"/>
      <c r="P4" s="170" t="s">
        <v>94</v>
      </c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70"/>
      <c r="AN4" s="170"/>
      <c r="AO4" s="170"/>
      <c r="AP4" s="170"/>
      <c r="AQ4" s="170"/>
      <c r="AR4" s="170"/>
      <c r="AS4" s="152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35" t="s">
        <v>116</v>
      </c>
      <c r="B5" s="236"/>
      <c r="C5" s="229"/>
      <c r="D5" s="230"/>
      <c r="E5" s="230"/>
      <c r="F5" s="230"/>
      <c r="G5" s="230"/>
      <c r="H5" s="230"/>
      <c r="I5" s="231"/>
      <c r="J5" s="200">
        <v>13002</v>
      </c>
      <c r="K5" s="200"/>
      <c r="L5" s="200"/>
      <c r="M5" s="200"/>
      <c r="N5" s="200"/>
      <c r="O5" s="200"/>
      <c r="P5" s="171" t="s">
        <v>135</v>
      </c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1" t="s">
        <v>136</v>
      </c>
      <c r="AF5" s="172"/>
      <c r="AG5" s="172"/>
      <c r="AH5" s="172"/>
      <c r="AI5" s="172"/>
      <c r="AJ5" s="172"/>
      <c r="AK5" s="173"/>
      <c r="AL5" s="173"/>
      <c r="AM5" s="173"/>
      <c r="AN5" s="173"/>
      <c r="AO5" s="173"/>
      <c r="AP5" s="173"/>
      <c r="AQ5" s="173"/>
      <c r="AR5" s="173"/>
      <c r="AS5" s="174"/>
      <c r="AT5" s="33"/>
      <c r="AV5" s="22" t="s">
        <v>93</v>
      </c>
      <c r="AW5" t="s">
        <v>118</v>
      </c>
    </row>
    <row r="6" spans="1:51" ht="22.5" customHeight="1">
      <c r="A6" s="74" t="s">
        <v>80</v>
      </c>
      <c r="B6" s="140"/>
      <c r="C6" s="144" t="s">
        <v>107</v>
      </c>
      <c r="D6" s="145"/>
      <c r="E6" s="146" t="s">
        <v>108</v>
      </c>
      <c r="F6" s="147"/>
      <c r="G6" s="201" t="s">
        <v>81</v>
      </c>
      <c r="H6" s="201"/>
      <c r="I6" s="201"/>
      <c r="J6" s="201" t="s">
        <v>2</v>
      </c>
      <c r="K6" s="201"/>
      <c r="L6" s="201"/>
      <c r="M6" s="201" t="s">
        <v>3</v>
      </c>
      <c r="N6" s="201"/>
      <c r="O6" s="201"/>
      <c r="P6" s="152" t="s">
        <v>95</v>
      </c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4" t="s">
        <v>96</v>
      </c>
      <c r="AL6" s="154"/>
      <c r="AM6" s="154"/>
      <c r="AN6" s="154"/>
      <c r="AO6" s="154"/>
      <c r="AP6" s="154"/>
      <c r="AQ6" s="154"/>
      <c r="AR6" s="154"/>
      <c r="AS6" s="154"/>
      <c r="AT6" s="34" t="s">
        <v>124</v>
      </c>
    </row>
    <row r="7" spans="1:51" ht="13.5" customHeight="1">
      <c r="A7" s="74"/>
      <c r="B7" s="140"/>
      <c r="C7" s="148" t="s">
        <v>139</v>
      </c>
      <c r="D7" s="110"/>
      <c r="E7" s="149" t="s">
        <v>140</v>
      </c>
      <c r="F7" s="111"/>
      <c r="G7" s="203">
        <v>506198296</v>
      </c>
      <c r="H7" s="203"/>
      <c r="I7" s="203"/>
      <c r="J7" s="225" t="s">
        <v>196</v>
      </c>
      <c r="K7" s="203"/>
      <c r="L7" s="203"/>
      <c r="M7" s="202" t="s">
        <v>197</v>
      </c>
      <c r="N7" s="203"/>
      <c r="O7" s="203"/>
      <c r="P7" s="176" t="s">
        <v>7</v>
      </c>
      <c r="Q7" s="177"/>
      <c r="R7" s="142" t="s">
        <v>149</v>
      </c>
      <c r="S7" s="143"/>
      <c r="T7" s="143"/>
      <c r="U7" s="143"/>
      <c r="V7" s="27" t="s">
        <v>8</v>
      </c>
      <c r="W7" s="131" t="s">
        <v>150</v>
      </c>
      <c r="X7" s="132"/>
      <c r="Y7" s="132"/>
      <c r="Z7" s="132"/>
      <c r="AA7" s="132"/>
      <c r="AB7" s="132"/>
      <c r="AC7" s="132"/>
      <c r="AD7" s="132"/>
      <c r="AE7" s="132"/>
      <c r="AF7" s="132"/>
      <c r="AG7" s="132"/>
      <c r="AH7" s="132"/>
      <c r="AI7" s="132"/>
      <c r="AJ7" s="132"/>
      <c r="AK7" s="35" t="s">
        <v>9</v>
      </c>
      <c r="AL7" s="59" t="s">
        <v>154</v>
      </c>
      <c r="AM7" s="60"/>
      <c r="AN7" s="60"/>
      <c r="AO7" s="60"/>
      <c r="AP7" s="60"/>
      <c r="AQ7" s="60"/>
      <c r="AR7" s="60"/>
      <c r="AS7" s="36" t="s">
        <v>10</v>
      </c>
      <c r="AT7" s="53">
        <v>63</v>
      </c>
    </row>
    <row r="8" spans="1:51" ht="18" customHeight="1">
      <c r="A8" s="74"/>
      <c r="B8" s="140"/>
      <c r="C8" s="150" t="s">
        <v>137</v>
      </c>
      <c r="D8" s="113"/>
      <c r="E8" s="151" t="s">
        <v>138</v>
      </c>
      <c r="F8" s="114"/>
      <c r="G8" s="203"/>
      <c r="H8" s="203"/>
      <c r="I8" s="203"/>
      <c r="J8" s="203"/>
      <c r="K8" s="203"/>
      <c r="L8" s="203"/>
      <c r="M8" s="203"/>
      <c r="N8" s="203"/>
      <c r="O8" s="203"/>
      <c r="P8" s="134" t="s">
        <v>151</v>
      </c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61" t="s">
        <v>155</v>
      </c>
      <c r="AL8" s="62"/>
      <c r="AM8" s="62"/>
      <c r="AN8" s="62"/>
      <c r="AO8" s="37" t="s">
        <v>11</v>
      </c>
      <c r="AP8" s="63" t="s">
        <v>156</v>
      </c>
      <c r="AQ8" s="62"/>
      <c r="AR8" s="62"/>
      <c r="AS8" s="64"/>
      <c r="AT8" s="53"/>
    </row>
    <row r="9" spans="1:51" ht="14.4" customHeight="1">
      <c r="A9" s="74" t="s">
        <v>82</v>
      </c>
      <c r="B9" s="140"/>
      <c r="C9" s="148" t="s">
        <v>143</v>
      </c>
      <c r="D9" s="110"/>
      <c r="E9" s="149" t="s">
        <v>144</v>
      </c>
      <c r="F9" s="111"/>
      <c r="G9" s="203">
        <v>510365333</v>
      </c>
      <c r="H9" s="203"/>
      <c r="I9" s="203"/>
      <c r="J9" s="203">
        <v>291131</v>
      </c>
      <c r="K9" s="203"/>
      <c r="L9" s="203"/>
      <c r="M9" s="203"/>
      <c r="N9" s="203"/>
      <c r="O9" s="203"/>
      <c r="P9" s="176" t="s">
        <v>7</v>
      </c>
      <c r="Q9" s="177"/>
      <c r="R9" s="142" t="s">
        <v>203</v>
      </c>
      <c r="S9" s="143"/>
      <c r="T9" s="143"/>
      <c r="U9" s="143"/>
      <c r="V9" s="27" t="s">
        <v>8</v>
      </c>
      <c r="W9" s="131" t="s">
        <v>204</v>
      </c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3"/>
      <c r="AK9" s="35" t="s">
        <v>125</v>
      </c>
      <c r="AL9" s="59" t="s">
        <v>152</v>
      </c>
      <c r="AM9" s="60"/>
      <c r="AN9" s="60"/>
      <c r="AO9" s="60"/>
      <c r="AP9" s="60"/>
      <c r="AQ9" s="60"/>
      <c r="AR9" s="60"/>
      <c r="AS9" s="36" t="s">
        <v>126</v>
      </c>
      <c r="AT9" s="54">
        <v>52</v>
      </c>
    </row>
    <row r="10" spans="1:51" ht="18" customHeight="1">
      <c r="A10" s="74"/>
      <c r="B10" s="140"/>
      <c r="C10" s="150" t="s">
        <v>141</v>
      </c>
      <c r="D10" s="113"/>
      <c r="E10" s="151" t="s">
        <v>142</v>
      </c>
      <c r="F10" s="114"/>
      <c r="G10" s="203"/>
      <c r="H10" s="203"/>
      <c r="I10" s="203"/>
      <c r="J10" s="203"/>
      <c r="K10" s="203"/>
      <c r="L10" s="203"/>
      <c r="M10" s="203"/>
      <c r="N10" s="203"/>
      <c r="O10" s="203"/>
      <c r="P10" s="134" t="s">
        <v>205</v>
      </c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6"/>
      <c r="AK10" s="61" t="s">
        <v>206</v>
      </c>
      <c r="AL10" s="62"/>
      <c r="AM10" s="62"/>
      <c r="AN10" s="62"/>
      <c r="AO10" s="37" t="s">
        <v>127</v>
      </c>
      <c r="AP10" s="63" t="s">
        <v>207</v>
      </c>
      <c r="AQ10" s="62"/>
      <c r="AR10" s="62"/>
      <c r="AS10" s="64"/>
      <c r="AT10" s="54"/>
    </row>
    <row r="11" spans="1:51" ht="14.4" customHeight="1">
      <c r="A11" s="74" t="s">
        <v>83</v>
      </c>
      <c r="B11" s="140"/>
      <c r="C11" s="148" t="s">
        <v>147</v>
      </c>
      <c r="D11" s="110"/>
      <c r="E11" s="149" t="s">
        <v>148</v>
      </c>
      <c r="F11" s="111"/>
      <c r="G11" s="203">
        <v>524041947</v>
      </c>
      <c r="H11" s="203"/>
      <c r="I11" s="203"/>
      <c r="J11" s="203"/>
      <c r="K11" s="203"/>
      <c r="L11" s="203"/>
      <c r="M11" s="203"/>
      <c r="N11" s="203"/>
      <c r="O11" s="203"/>
      <c r="P11" s="176" t="s">
        <v>7</v>
      </c>
      <c r="Q11" s="177"/>
      <c r="R11" s="142" t="s">
        <v>153</v>
      </c>
      <c r="S11" s="143"/>
      <c r="T11" s="143"/>
      <c r="U11" s="143"/>
      <c r="V11" s="27" t="s">
        <v>8</v>
      </c>
      <c r="W11" s="131" t="s">
        <v>198</v>
      </c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3"/>
      <c r="AK11" s="35" t="s">
        <v>125</v>
      </c>
      <c r="AL11" s="59" t="s">
        <v>200</v>
      </c>
      <c r="AM11" s="60"/>
      <c r="AN11" s="60"/>
      <c r="AO11" s="60"/>
      <c r="AP11" s="60"/>
      <c r="AQ11" s="60"/>
      <c r="AR11" s="60"/>
      <c r="AS11" s="36" t="s">
        <v>126</v>
      </c>
      <c r="AT11" s="54">
        <v>37</v>
      </c>
    </row>
    <row r="12" spans="1:51" ht="18" customHeight="1">
      <c r="A12" s="74"/>
      <c r="B12" s="140"/>
      <c r="C12" s="150" t="s">
        <v>145</v>
      </c>
      <c r="D12" s="113"/>
      <c r="E12" s="151" t="s">
        <v>146</v>
      </c>
      <c r="F12" s="114"/>
      <c r="G12" s="203"/>
      <c r="H12" s="203"/>
      <c r="I12" s="203"/>
      <c r="J12" s="203"/>
      <c r="K12" s="203"/>
      <c r="L12" s="203"/>
      <c r="M12" s="203"/>
      <c r="N12" s="203"/>
      <c r="O12" s="203"/>
      <c r="P12" s="134" t="s">
        <v>199</v>
      </c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6"/>
      <c r="AK12" s="61" t="s">
        <v>201</v>
      </c>
      <c r="AL12" s="62"/>
      <c r="AM12" s="62"/>
      <c r="AN12" s="62"/>
      <c r="AO12" s="37" t="s">
        <v>127</v>
      </c>
      <c r="AP12" s="63" t="s">
        <v>202</v>
      </c>
      <c r="AQ12" s="62"/>
      <c r="AR12" s="62"/>
      <c r="AS12" s="64"/>
      <c r="AT12" s="54"/>
    </row>
    <row r="13" spans="1:51" ht="15" customHeight="1">
      <c r="A13" s="74" t="s">
        <v>84</v>
      </c>
      <c r="B13" s="140"/>
      <c r="C13" s="109"/>
      <c r="D13" s="110"/>
      <c r="E13" s="110"/>
      <c r="F13" s="111"/>
      <c r="G13" s="206"/>
      <c r="H13" s="206"/>
      <c r="I13" s="206"/>
      <c r="J13" s="206"/>
      <c r="K13" s="206"/>
      <c r="L13" s="206"/>
      <c r="M13" s="206"/>
      <c r="N13" s="206"/>
      <c r="O13" s="206"/>
      <c r="P13" s="24"/>
      <c r="Q13" s="25"/>
      <c r="R13" s="164"/>
      <c r="S13" s="164"/>
      <c r="T13" s="164"/>
      <c r="U13" s="164"/>
      <c r="V13" s="26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9"/>
      <c r="AK13" s="38"/>
      <c r="AL13" s="157"/>
      <c r="AM13" s="157"/>
      <c r="AN13" s="157"/>
      <c r="AO13" s="157"/>
      <c r="AP13" s="157"/>
      <c r="AQ13" s="157"/>
      <c r="AR13" s="157"/>
      <c r="AS13" s="39"/>
      <c r="AT13" s="55"/>
    </row>
    <row r="14" spans="1:51" ht="18" customHeight="1">
      <c r="A14" s="74"/>
      <c r="B14" s="140"/>
      <c r="C14" s="112"/>
      <c r="D14" s="113"/>
      <c r="E14" s="113"/>
      <c r="F14" s="114"/>
      <c r="G14" s="206"/>
      <c r="H14" s="206"/>
      <c r="I14" s="206"/>
      <c r="J14" s="206"/>
      <c r="K14" s="206"/>
      <c r="L14" s="206"/>
      <c r="M14" s="206"/>
      <c r="N14" s="206"/>
      <c r="O14" s="206"/>
      <c r="P14" s="158"/>
      <c r="Q14" s="159"/>
      <c r="R14" s="159"/>
      <c r="S14" s="159"/>
      <c r="T14" s="159"/>
      <c r="U14" s="159"/>
      <c r="V14" s="159"/>
      <c r="W14" s="159"/>
      <c r="X14" s="159"/>
      <c r="Y14" s="159"/>
      <c r="Z14" s="159"/>
      <c r="AA14" s="159"/>
      <c r="AB14" s="159"/>
      <c r="AC14" s="159"/>
      <c r="AD14" s="159"/>
      <c r="AE14" s="159"/>
      <c r="AF14" s="159"/>
      <c r="AG14" s="159"/>
      <c r="AH14" s="159"/>
      <c r="AI14" s="159"/>
      <c r="AJ14" s="160"/>
      <c r="AK14" s="161"/>
      <c r="AL14" s="162"/>
      <c r="AM14" s="162"/>
      <c r="AN14" s="162"/>
      <c r="AO14" s="40"/>
      <c r="AP14" s="162"/>
      <c r="AQ14" s="162"/>
      <c r="AR14" s="162"/>
      <c r="AS14" s="163"/>
      <c r="AT14" s="55"/>
    </row>
    <row r="15" spans="1:51" ht="15" customHeight="1">
      <c r="A15" s="207" t="s">
        <v>98</v>
      </c>
      <c r="B15" s="140"/>
      <c r="C15" s="148" t="s">
        <v>139</v>
      </c>
      <c r="D15" s="110"/>
      <c r="E15" s="149" t="s">
        <v>140</v>
      </c>
      <c r="F15" s="111"/>
      <c r="G15" s="206"/>
      <c r="H15" s="206"/>
      <c r="I15" s="206"/>
      <c r="J15" s="206"/>
      <c r="K15" s="206"/>
      <c r="L15" s="206"/>
      <c r="M15" s="206"/>
      <c r="N15" s="206"/>
      <c r="O15" s="206"/>
      <c r="P15" s="176" t="s">
        <v>7</v>
      </c>
      <c r="Q15" s="177"/>
      <c r="R15" s="142" t="s">
        <v>149</v>
      </c>
      <c r="S15" s="143"/>
      <c r="T15" s="143"/>
      <c r="U15" s="143"/>
      <c r="V15" s="27" t="s">
        <v>8</v>
      </c>
      <c r="W15" s="131" t="s">
        <v>150</v>
      </c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3"/>
      <c r="AK15" s="35" t="s">
        <v>125</v>
      </c>
      <c r="AL15" s="59" t="s">
        <v>154</v>
      </c>
      <c r="AM15" s="60"/>
      <c r="AN15" s="60"/>
      <c r="AO15" s="60"/>
      <c r="AP15" s="60"/>
      <c r="AQ15" s="60"/>
      <c r="AR15" s="60"/>
      <c r="AS15" s="36" t="s">
        <v>126</v>
      </c>
      <c r="AT15" s="54">
        <v>63</v>
      </c>
    </row>
    <row r="16" spans="1:51" ht="18" customHeight="1">
      <c r="A16" s="74"/>
      <c r="B16" s="140"/>
      <c r="C16" s="150" t="s">
        <v>137</v>
      </c>
      <c r="D16" s="113"/>
      <c r="E16" s="151" t="s">
        <v>138</v>
      </c>
      <c r="F16" s="114"/>
      <c r="G16" s="206"/>
      <c r="H16" s="206"/>
      <c r="I16" s="206"/>
      <c r="J16" s="206"/>
      <c r="K16" s="206"/>
      <c r="L16" s="206"/>
      <c r="M16" s="206"/>
      <c r="N16" s="206"/>
      <c r="O16" s="206"/>
      <c r="P16" s="134" t="s">
        <v>151</v>
      </c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36"/>
      <c r="AK16" s="61" t="s">
        <v>155</v>
      </c>
      <c r="AL16" s="62"/>
      <c r="AM16" s="62"/>
      <c r="AN16" s="62"/>
      <c r="AO16" s="37" t="s">
        <v>127</v>
      </c>
      <c r="AP16" s="63" t="s">
        <v>156</v>
      </c>
      <c r="AQ16" s="62"/>
      <c r="AR16" s="62"/>
      <c r="AS16" s="64"/>
      <c r="AT16" s="54"/>
    </row>
    <row r="17" spans="1:46">
      <c r="A17" s="74" t="s">
        <v>0</v>
      </c>
      <c r="B17" s="140"/>
      <c r="C17" s="194" t="str">
        <f>IF(P16="","",P16)</f>
        <v>千葉市緑区誉田町１－１０３３－４</v>
      </c>
      <c r="D17" s="194"/>
      <c r="E17" s="194"/>
      <c r="F17" s="194"/>
      <c r="G17" s="194"/>
      <c r="H17" s="194"/>
      <c r="I17" s="194"/>
      <c r="J17" s="194"/>
      <c r="K17" s="194"/>
      <c r="L17" s="194"/>
      <c r="M17" s="194"/>
      <c r="N17" s="194"/>
      <c r="O17" s="194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4"/>
      <c r="B18" s="140"/>
      <c r="C18" s="194"/>
      <c r="D18" s="194"/>
      <c r="E18" s="194"/>
      <c r="F18" s="194"/>
      <c r="G18" s="194"/>
      <c r="H18" s="194"/>
      <c r="I18" s="194"/>
      <c r="J18" s="194"/>
      <c r="K18" s="194"/>
      <c r="L18" s="194"/>
      <c r="M18" s="194"/>
      <c r="N18" s="194"/>
      <c r="O18" s="194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" customHeight="1">
      <c r="A19" s="74" t="s">
        <v>1</v>
      </c>
      <c r="B19" s="140"/>
      <c r="C19" s="194" t="str">
        <f>IF(AL15="","",AL15&amp;"-"&amp;AK16&amp;"-"&amp;AP16)</f>
        <v>090-6708-1760</v>
      </c>
      <c r="D19" s="194"/>
      <c r="E19" s="194"/>
      <c r="F19" s="194"/>
      <c r="G19" s="194"/>
      <c r="H19" s="194"/>
      <c r="I19" s="194"/>
      <c r="J19" s="194"/>
      <c r="K19" s="194"/>
      <c r="L19" s="194"/>
      <c r="M19" s="194"/>
      <c r="N19" s="194"/>
      <c r="O19" s="194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" customHeight="1">
      <c r="A20" s="74"/>
      <c r="B20" s="140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" customHeight="1">
      <c r="A21" s="74" t="s">
        <v>85</v>
      </c>
      <c r="B21" s="140"/>
      <c r="C21" s="216" t="s">
        <v>195</v>
      </c>
      <c r="D21" s="208"/>
      <c r="E21" s="208">
        <v>6708</v>
      </c>
      <c r="F21" s="208"/>
      <c r="G21" s="208">
        <v>1760</v>
      </c>
      <c r="H21" s="208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" customHeight="1" thickBot="1">
      <c r="A22" s="87"/>
      <c r="B22" s="232"/>
      <c r="C22" s="217"/>
      <c r="D22" s="209"/>
      <c r="E22" s="209"/>
      <c r="F22" s="209"/>
      <c r="G22" s="209"/>
      <c r="H22" s="209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04" t="s">
        <v>130</v>
      </c>
      <c r="B23" s="138" t="s">
        <v>86</v>
      </c>
      <c r="C23" s="195" t="s">
        <v>105</v>
      </c>
      <c r="D23" s="196"/>
      <c r="E23" s="197" t="s">
        <v>106</v>
      </c>
      <c r="F23" s="198"/>
      <c r="G23" s="138" t="s">
        <v>87</v>
      </c>
      <c r="H23" s="138"/>
      <c r="I23" s="138" t="s">
        <v>88</v>
      </c>
      <c r="J23" s="138"/>
      <c r="K23" s="138"/>
      <c r="L23" s="138"/>
      <c r="M23" s="138" t="s">
        <v>89</v>
      </c>
      <c r="N23" s="138"/>
      <c r="O23" s="138"/>
      <c r="P23" s="137" t="s">
        <v>99</v>
      </c>
      <c r="Q23" s="138"/>
      <c r="R23" s="138"/>
      <c r="S23" s="138"/>
      <c r="T23" s="139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05"/>
      <c r="B24" s="140"/>
      <c r="C24" s="184" t="s">
        <v>103</v>
      </c>
      <c r="D24" s="185"/>
      <c r="E24" s="186" t="s">
        <v>104</v>
      </c>
      <c r="F24" s="187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1"/>
      <c r="U24" s="1"/>
      <c r="V24" s="1"/>
      <c r="W24" s="1"/>
      <c r="X24" s="1"/>
      <c r="Y24" s="125" t="s">
        <v>100</v>
      </c>
      <c r="Z24" s="93"/>
      <c r="AA24" s="93"/>
      <c r="AB24" s="93"/>
      <c r="AC24" s="93"/>
      <c r="AD24" s="93"/>
      <c r="AE24" s="93"/>
      <c r="AF24" s="93"/>
      <c r="AG24" s="12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05">
        <v>1</v>
      </c>
      <c r="B25" s="107" t="s">
        <v>157</v>
      </c>
      <c r="C25" s="148" t="s">
        <v>180</v>
      </c>
      <c r="D25" s="110"/>
      <c r="E25" s="149" t="s">
        <v>181</v>
      </c>
      <c r="F25" s="111"/>
      <c r="G25" s="97">
        <v>6</v>
      </c>
      <c r="H25" s="98"/>
      <c r="I25" s="199" t="s">
        <v>165</v>
      </c>
      <c r="J25" s="101"/>
      <c r="K25" s="101"/>
      <c r="L25" s="98"/>
      <c r="M25" s="97">
        <v>521879086</v>
      </c>
      <c r="N25" s="101"/>
      <c r="O25" s="98"/>
      <c r="P25" s="97">
        <v>151</v>
      </c>
      <c r="Q25" s="101"/>
      <c r="R25" s="101"/>
      <c r="S25" s="101"/>
      <c r="T25" s="103"/>
      <c r="U25" s="1"/>
      <c r="V25" s="1"/>
      <c r="W25" s="1"/>
      <c r="X25" s="1"/>
      <c r="Y25" s="210">
        <v>14</v>
      </c>
      <c r="Z25" s="211"/>
      <c r="AA25" s="211"/>
      <c r="AB25" s="211"/>
      <c r="AC25" s="211"/>
      <c r="AD25" s="211"/>
      <c r="AE25" s="211"/>
      <c r="AF25" s="211"/>
      <c r="AG25" s="212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6"/>
      <c r="B26" s="108"/>
      <c r="C26" s="150" t="s">
        <v>158</v>
      </c>
      <c r="D26" s="113"/>
      <c r="E26" s="151" t="s">
        <v>159</v>
      </c>
      <c r="F26" s="114"/>
      <c r="G26" s="99"/>
      <c r="H26" s="100"/>
      <c r="I26" s="99"/>
      <c r="J26" s="102"/>
      <c r="K26" s="102"/>
      <c r="L26" s="100"/>
      <c r="M26" s="99"/>
      <c r="N26" s="102"/>
      <c r="O26" s="100"/>
      <c r="P26" s="99"/>
      <c r="Q26" s="102"/>
      <c r="R26" s="102"/>
      <c r="S26" s="102"/>
      <c r="T26" s="104"/>
      <c r="U26" s="1"/>
      <c r="V26" s="1"/>
      <c r="W26" s="1"/>
      <c r="X26" s="1"/>
      <c r="Y26" s="213"/>
      <c r="Z26" s="214"/>
      <c r="AA26" s="214"/>
      <c r="AB26" s="214"/>
      <c r="AC26" s="214"/>
      <c r="AD26" s="214"/>
      <c r="AE26" s="214"/>
      <c r="AF26" s="214"/>
      <c r="AG26" s="215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05">
        <v>2</v>
      </c>
      <c r="B27" s="107">
        <v>2</v>
      </c>
      <c r="C27" s="148" t="s">
        <v>182</v>
      </c>
      <c r="D27" s="110"/>
      <c r="E27" s="149" t="s">
        <v>183</v>
      </c>
      <c r="F27" s="111"/>
      <c r="G27" s="97">
        <v>6</v>
      </c>
      <c r="H27" s="98"/>
      <c r="I27" s="199" t="s">
        <v>166</v>
      </c>
      <c r="J27" s="101"/>
      <c r="K27" s="101"/>
      <c r="L27" s="98"/>
      <c r="M27" s="97">
        <v>520905922</v>
      </c>
      <c r="N27" s="101"/>
      <c r="O27" s="98"/>
      <c r="P27" s="97">
        <v>151</v>
      </c>
      <c r="Q27" s="101"/>
      <c r="R27" s="101"/>
      <c r="S27" s="101"/>
      <c r="T27" s="103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6"/>
      <c r="B28" s="108"/>
      <c r="C28" s="150" t="s">
        <v>160</v>
      </c>
      <c r="D28" s="113"/>
      <c r="E28" s="151" t="s">
        <v>161</v>
      </c>
      <c r="F28" s="114"/>
      <c r="G28" s="99"/>
      <c r="H28" s="100"/>
      <c r="I28" s="99"/>
      <c r="J28" s="102"/>
      <c r="K28" s="102"/>
      <c r="L28" s="100"/>
      <c r="M28" s="99"/>
      <c r="N28" s="102"/>
      <c r="O28" s="100"/>
      <c r="P28" s="99"/>
      <c r="Q28" s="102"/>
      <c r="R28" s="102"/>
      <c r="S28" s="102"/>
      <c r="T28" s="104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05">
        <v>3</v>
      </c>
      <c r="B29" s="107">
        <v>3</v>
      </c>
      <c r="C29" s="148" t="s">
        <v>184</v>
      </c>
      <c r="D29" s="110"/>
      <c r="E29" s="149" t="s">
        <v>185</v>
      </c>
      <c r="F29" s="111"/>
      <c r="G29" s="97">
        <v>6</v>
      </c>
      <c r="H29" s="98"/>
      <c r="I29" s="199" t="s">
        <v>164</v>
      </c>
      <c r="J29" s="101"/>
      <c r="K29" s="101"/>
      <c r="L29" s="98"/>
      <c r="M29" s="97">
        <v>522676844</v>
      </c>
      <c r="N29" s="101"/>
      <c r="O29" s="98"/>
      <c r="P29" s="97">
        <v>138</v>
      </c>
      <c r="Q29" s="101"/>
      <c r="R29" s="101"/>
      <c r="S29" s="101"/>
      <c r="T29" s="103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6"/>
      <c r="B30" s="108"/>
      <c r="C30" s="150" t="s">
        <v>162</v>
      </c>
      <c r="D30" s="113"/>
      <c r="E30" s="151" t="s">
        <v>163</v>
      </c>
      <c r="F30" s="114"/>
      <c r="G30" s="99"/>
      <c r="H30" s="100"/>
      <c r="I30" s="99"/>
      <c r="J30" s="102"/>
      <c r="K30" s="102"/>
      <c r="L30" s="100"/>
      <c r="M30" s="99"/>
      <c r="N30" s="102"/>
      <c r="O30" s="100"/>
      <c r="P30" s="99"/>
      <c r="Q30" s="102"/>
      <c r="R30" s="102"/>
      <c r="S30" s="102"/>
      <c r="T30" s="104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05">
        <v>4</v>
      </c>
      <c r="B31" s="107">
        <v>4</v>
      </c>
      <c r="C31" s="148" t="s">
        <v>147</v>
      </c>
      <c r="D31" s="110"/>
      <c r="E31" s="149" t="s">
        <v>186</v>
      </c>
      <c r="F31" s="111"/>
      <c r="G31" s="97">
        <v>6</v>
      </c>
      <c r="H31" s="98"/>
      <c r="I31" s="199" t="s">
        <v>164</v>
      </c>
      <c r="J31" s="101"/>
      <c r="K31" s="101"/>
      <c r="L31" s="98"/>
      <c r="M31" s="97">
        <v>523759171</v>
      </c>
      <c r="N31" s="101"/>
      <c r="O31" s="98"/>
      <c r="P31" s="97">
        <v>135</v>
      </c>
      <c r="Q31" s="101"/>
      <c r="R31" s="101"/>
      <c r="S31" s="101"/>
      <c r="T31" s="103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6"/>
      <c r="B32" s="108"/>
      <c r="C32" s="150" t="s">
        <v>145</v>
      </c>
      <c r="D32" s="113"/>
      <c r="E32" s="151" t="s">
        <v>167</v>
      </c>
      <c r="F32" s="114"/>
      <c r="G32" s="99"/>
      <c r="H32" s="100"/>
      <c r="I32" s="99"/>
      <c r="J32" s="102"/>
      <c r="K32" s="102"/>
      <c r="L32" s="100"/>
      <c r="M32" s="99"/>
      <c r="N32" s="102"/>
      <c r="O32" s="100"/>
      <c r="P32" s="99"/>
      <c r="Q32" s="102"/>
      <c r="R32" s="102"/>
      <c r="S32" s="102"/>
      <c r="T32" s="104"/>
      <c r="U32" s="1"/>
      <c r="V32" s="1"/>
      <c r="W32" s="1"/>
      <c r="X32" s="1"/>
      <c r="Y32" s="125" t="s">
        <v>129</v>
      </c>
      <c r="Z32" s="93"/>
      <c r="AA32" s="93"/>
      <c r="AB32" s="93"/>
      <c r="AC32" s="93"/>
      <c r="AD32" s="93"/>
      <c r="AE32" s="93"/>
      <c r="AF32" s="93"/>
      <c r="AG32" s="12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05">
        <v>5</v>
      </c>
      <c r="B33" s="107">
        <v>5</v>
      </c>
      <c r="C33" s="148" t="s">
        <v>187</v>
      </c>
      <c r="D33" s="110"/>
      <c r="E33" s="149" t="s">
        <v>188</v>
      </c>
      <c r="F33" s="111"/>
      <c r="G33" s="97">
        <v>6</v>
      </c>
      <c r="H33" s="98"/>
      <c r="I33" s="199" t="s">
        <v>170</v>
      </c>
      <c r="J33" s="101"/>
      <c r="K33" s="101"/>
      <c r="L33" s="98"/>
      <c r="M33" s="97">
        <v>524034505</v>
      </c>
      <c r="N33" s="101"/>
      <c r="O33" s="98"/>
      <c r="P33" s="97">
        <v>129</v>
      </c>
      <c r="Q33" s="101"/>
      <c r="R33" s="101"/>
      <c r="S33" s="101"/>
      <c r="T33" s="103"/>
      <c r="U33" s="1"/>
      <c r="V33" s="1"/>
      <c r="W33" s="1"/>
      <c r="X33" s="1"/>
      <c r="Y33" s="127">
        <v>1</v>
      </c>
      <c r="Z33" s="101"/>
      <c r="AA33" s="101"/>
      <c r="AB33" s="101"/>
      <c r="AC33" s="101"/>
      <c r="AD33" s="101"/>
      <c r="AE33" s="101"/>
      <c r="AF33" s="101"/>
      <c r="AG33" s="10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6"/>
      <c r="B34" s="108"/>
      <c r="C34" s="150" t="s">
        <v>168</v>
      </c>
      <c r="D34" s="113"/>
      <c r="E34" s="151" t="s">
        <v>169</v>
      </c>
      <c r="F34" s="114"/>
      <c r="G34" s="99"/>
      <c r="H34" s="100"/>
      <c r="I34" s="99"/>
      <c r="J34" s="102"/>
      <c r="K34" s="102"/>
      <c r="L34" s="100"/>
      <c r="M34" s="99"/>
      <c r="N34" s="102"/>
      <c r="O34" s="100"/>
      <c r="P34" s="99"/>
      <c r="Q34" s="102"/>
      <c r="R34" s="102"/>
      <c r="S34" s="102"/>
      <c r="T34" s="104"/>
      <c r="U34" s="1"/>
      <c r="V34" s="1"/>
      <c r="W34" s="1"/>
      <c r="X34" s="1"/>
      <c r="Y34" s="128"/>
      <c r="Z34" s="129"/>
      <c r="AA34" s="129"/>
      <c r="AB34" s="129"/>
      <c r="AC34" s="129"/>
      <c r="AD34" s="129"/>
      <c r="AE34" s="129"/>
      <c r="AF34" s="129"/>
      <c r="AG34" s="130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05">
        <v>6</v>
      </c>
      <c r="B35" s="107">
        <v>6</v>
      </c>
      <c r="C35" s="148" t="s">
        <v>189</v>
      </c>
      <c r="D35" s="110"/>
      <c r="E35" s="149" t="s">
        <v>190</v>
      </c>
      <c r="F35" s="111"/>
      <c r="G35" s="97">
        <v>5</v>
      </c>
      <c r="H35" s="98"/>
      <c r="I35" s="199" t="s">
        <v>173</v>
      </c>
      <c r="J35" s="101"/>
      <c r="K35" s="101"/>
      <c r="L35" s="98"/>
      <c r="M35" s="97">
        <v>523040774</v>
      </c>
      <c r="N35" s="101"/>
      <c r="O35" s="98"/>
      <c r="P35" s="97">
        <v>140</v>
      </c>
      <c r="Q35" s="101"/>
      <c r="R35" s="101"/>
      <c r="S35" s="101"/>
      <c r="T35" s="103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6"/>
      <c r="B36" s="108"/>
      <c r="C36" s="150" t="s">
        <v>171</v>
      </c>
      <c r="D36" s="113"/>
      <c r="E36" s="151" t="s">
        <v>172</v>
      </c>
      <c r="F36" s="114"/>
      <c r="G36" s="99"/>
      <c r="H36" s="100"/>
      <c r="I36" s="99"/>
      <c r="J36" s="102"/>
      <c r="K36" s="102"/>
      <c r="L36" s="100"/>
      <c r="M36" s="99"/>
      <c r="N36" s="102"/>
      <c r="O36" s="100"/>
      <c r="P36" s="99"/>
      <c r="Q36" s="102"/>
      <c r="R36" s="102"/>
      <c r="S36" s="102"/>
      <c r="T36" s="104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05">
        <v>7</v>
      </c>
      <c r="B37" s="107">
        <v>7</v>
      </c>
      <c r="C37" s="148" t="s">
        <v>191</v>
      </c>
      <c r="D37" s="110"/>
      <c r="E37" s="149" t="s">
        <v>192</v>
      </c>
      <c r="F37" s="111"/>
      <c r="G37" s="97">
        <v>4</v>
      </c>
      <c r="H37" s="98"/>
      <c r="I37" s="199" t="s">
        <v>176</v>
      </c>
      <c r="J37" s="101"/>
      <c r="K37" s="101"/>
      <c r="L37" s="98"/>
      <c r="M37" s="97">
        <v>521879093</v>
      </c>
      <c r="N37" s="101"/>
      <c r="O37" s="98"/>
      <c r="P37" s="97">
        <v>137</v>
      </c>
      <c r="Q37" s="101"/>
      <c r="R37" s="101"/>
      <c r="S37" s="101"/>
      <c r="T37" s="103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6"/>
      <c r="B38" s="108"/>
      <c r="C38" s="150" t="s">
        <v>174</v>
      </c>
      <c r="D38" s="113"/>
      <c r="E38" s="151" t="s">
        <v>175</v>
      </c>
      <c r="F38" s="114"/>
      <c r="G38" s="99"/>
      <c r="H38" s="100"/>
      <c r="I38" s="99"/>
      <c r="J38" s="102"/>
      <c r="K38" s="102"/>
      <c r="L38" s="100"/>
      <c r="M38" s="99"/>
      <c r="N38" s="102"/>
      <c r="O38" s="100"/>
      <c r="P38" s="99"/>
      <c r="Q38" s="102"/>
      <c r="R38" s="102"/>
      <c r="S38" s="102"/>
      <c r="T38" s="104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05">
        <v>8</v>
      </c>
      <c r="B39" s="107">
        <v>8</v>
      </c>
      <c r="C39" s="148" t="s">
        <v>193</v>
      </c>
      <c r="D39" s="110"/>
      <c r="E39" s="149" t="s">
        <v>194</v>
      </c>
      <c r="F39" s="111"/>
      <c r="G39" s="97">
        <v>5</v>
      </c>
      <c r="H39" s="98"/>
      <c r="I39" s="199" t="s">
        <v>179</v>
      </c>
      <c r="J39" s="101"/>
      <c r="K39" s="101"/>
      <c r="L39" s="98"/>
      <c r="M39" s="97">
        <v>523225959</v>
      </c>
      <c r="N39" s="101"/>
      <c r="O39" s="98"/>
      <c r="P39" s="97">
        <v>145</v>
      </c>
      <c r="Q39" s="101"/>
      <c r="R39" s="101"/>
      <c r="S39" s="101"/>
      <c r="T39" s="103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6"/>
      <c r="B40" s="108"/>
      <c r="C40" s="150" t="s">
        <v>177</v>
      </c>
      <c r="D40" s="113"/>
      <c r="E40" s="151" t="s">
        <v>178</v>
      </c>
      <c r="F40" s="114"/>
      <c r="G40" s="99"/>
      <c r="H40" s="100"/>
      <c r="I40" s="99"/>
      <c r="J40" s="102"/>
      <c r="K40" s="102"/>
      <c r="L40" s="100"/>
      <c r="M40" s="99"/>
      <c r="N40" s="102"/>
      <c r="O40" s="100"/>
      <c r="P40" s="99"/>
      <c r="Q40" s="102"/>
      <c r="R40" s="102"/>
      <c r="S40" s="102"/>
      <c r="T40" s="104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05">
        <v>9</v>
      </c>
      <c r="B41" s="107"/>
      <c r="C41" s="109"/>
      <c r="D41" s="110"/>
      <c r="E41" s="110"/>
      <c r="F41" s="111"/>
      <c r="G41" s="97"/>
      <c r="H41" s="98"/>
      <c r="I41" s="97"/>
      <c r="J41" s="101"/>
      <c r="K41" s="101"/>
      <c r="L41" s="98"/>
      <c r="M41" s="97"/>
      <c r="N41" s="101"/>
      <c r="O41" s="98"/>
      <c r="P41" s="97"/>
      <c r="Q41" s="101"/>
      <c r="R41" s="101"/>
      <c r="S41" s="101"/>
      <c r="T41" s="103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6"/>
      <c r="B42" s="108"/>
      <c r="C42" s="112"/>
      <c r="D42" s="113"/>
      <c r="E42" s="113"/>
      <c r="F42" s="114"/>
      <c r="G42" s="99"/>
      <c r="H42" s="100"/>
      <c r="I42" s="99"/>
      <c r="J42" s="102"/>
      <c r="K42" s="102"/>
      <c r="L42" s="100"/>
      <c r="M42" s="99"/>
      <c r="N42" s="102"/>
      <c r="O42" s="100"/>
      <c r="P42" s="99"/>
      <c r="Q42" s="102"/>
      <c r="R42" s="102"/>
      <c r="S42" s="102"/>
      <c r="T42" s="104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05">
        <v>10</v>
      </c>
      <c r="B43" s="107"/>
      <c r="C43" s="109"/>
      <c r="D43" s="110"/>
      <c r="E43" s="110"/>
      <c r="F43" s="111"/>
      <c r="G43" s="97"/>
      <c r="H43" s="98"/>
      <c r="I43" s="97"/>
      <c r="J43" s="101"/>
      <c r="K43" s="101"/>
      <c r="L43" s="98"/>
      <c r="M43" s="97"/>
      <c r="N43" s="101"/>
      <c r="O43" s="98"/>
      <c r="P43" s="97"/>
      <c r="Q43" s="101"/>
      <c r="R43" s="101"/>
      <c r="S43" s="101"/>
      <c r="T43" s="103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6"/>
      <c r="B44" s="108"/>
      <c r="C44" s="112"/>
      <c r="D44" s="113"/>
      <c r="E44" s="113"/>
      <c r="F44" s="114"/>
      <c r="G44" s="99"/>
      <c r="H44" s="100"/>
      <c r="I44" s="99"/>
      <c r="J44" s="102"/>
      <c r="K44" s="102"/>
      <c r="L44" s="100"/>
      <c r="M44" s="99"/>
      <c r="N44" s="102"/>
      <c r="O44" s="100"/>
      <c r="P44" s="99"/>
      <c r="Q44" s="102"/>
      <c r="R44" s="102"/>
      <c r="S44" s="102"/>
      <c r="T44" s="104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05">
        <v>11</v>
      </c>
      <c r="B45" s="107"/>
      <c r="C45" s="109"/>
      <c r="D45" s="110"/>
      <c r="E45" s="110"/>
      <c r="F45" s="111"/>
      <c r="G45" s="97"/>
      <c r="H45" s="98"/>
      <c r="I45" s="97"/>
      <c r="J45" s="101"/>
      <c r="K45" s="101"/>
      <c r="L45" s="98"/>
      <c r="M45" s="97"/>
      <c r="N45" s="101"/>
      <c r="O45" s="98"/>
      <c r="P45" s="97"/>
      <c r="Q45" s="101"/>
      <c r="R45" s="101"/>
      <c r="S45" s="101"/>
      <c r="T45" s="103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6"/>
      <c r="B46" s="108"/>
      <c r="C46" s="112"/>
      <c r="D46" s="113"/>
      <c r="E46" s="113"/>
      <c r="F46" s="114"/>
      <c r="G46" s="99"/>
      <c r="H46" s="100"/>
      <c r="I46" s="99"/>
      <c r="J46" s="102"/>
      <c r="K46" s="102"/>
      <c r="L46" s="100"/>
      <c r="M46" s="99"/>
      <c r="N46" s="102"/>
      <c r="O46" s="100"/>
      <c r="P46" s="99"/>
      <c r="Q46" s="102"/>
      <c r="R46" s="102"/>
      <c r="S46" s="102"/>
      <c r="T46" s="104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05">
        <v>12</v>
      </c>
      <c r="B47" s="107"/>
      <c r="C47" s="109"/>
      <c r="D47" s="110"/>
      <c r="E47" s="110"/>
      <c r="F47" s="111"/>
      <c r="G47" s="97"/>
      <c r="H47" s="98"/>
      <c r="I47" s="97"/>
      <c r="J47" s="101"/>
      <c r="K47" s="101"/>
      <c r="L47" s="98"/>
      <c r="M47" s="97"/>
      <c r="N47" s="101"/>
      <c r="O47" s="98"/>
      <c r="P47" s="97"/>
      <c r="Q47" s="101"/>
      <c r="R47" s="101"/>
      <c r="S47" s="101"/>
      <c r="T47" s="103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9"/>
      <c r="B48" s="190"/>
      <c r="C48" s="191"/>
      <c r="D48" s="192"/>
      <c r="E48" s="192"/>
      <c r="F48" s="193"/>
      <c r="G48" s="175"/>
      <c r="H48" s="188"/>
      <c r="I48" s="175"/>
      <c r="J48" s="129"/>
      <c r="K48" s="129"/>
      <c r="L48" s="188"/>
      <c r="M48" s="175"/>
      <c r="N48" s="129"/>
      <c r="O48" s="188"/>
      <c r="P48" s="175"/>
      <c r="Q48" s="129"/>
      <c r="R48" s="129"/>
      <c r="S48" s="129"/>
      <c r="T48" s="13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73">
        <v>13</v>
      </c>
      <c r="B49" s="75"/>
      <c r="C49" s="77"/>
      <c r="D49" s="78"/>
      <c r="E49" s="78"/>
      <c r="F49" s="79"/>
      <c r="G49" s="65"/>
      <c r="H49" s="67"/>
      <c r="I49" s="65"/>
      <c r="J49" s="66"/>
      <c r="K49" s="66"/>
      <c r="L49" s="67"/>
      <c r="M49" s="65"/>
      <c r="N49" s="66"/>
      <c r="O49" s="67"/>
      <c r="P49" s="65"/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4"/>
      <c r="B50" s="76"/>
      <c r="C50" s="80"/>
      <c r="D50" s="81"/>
      <c r="E50" s="81"/>
      <c r="F50" s="82"/>
      <c r="G50" s="68"/>
      <c r="H50" s="70"/>
      <c r="I50" s="68"/>
      <c r="J50" s="69"/>
      <c r="K50" s="69"/>
      <c r="L50" s="70"/>
      <c r="M50" s="68"/>
      <c r="N50" s="69"/>
      <c r="O50" s="70"/>
      <c r="P50" s="68"/>
      <c r="Q50" s="69"/>
      <c r="R50" s="69"/>
      <c r="S50" s="69"/>
      <c r="T50" s="7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74">
        <v>14</v>
      </c>
      <c r="B51" s="75"/>
      <c r="C51" s="77"/>
      <c r="D51" s="78"/>
      <c r="E51" s="78"/>
      <c r="F51" s="79"/>
      <c r="G51" s="65"/>
      <c r="H51" s="67"/>
      <c r="I51" s="65"/>
      <c r="J51" s="66"/>
      <c r="K51" s="66"/>
      <c r="L51" s="67"/>
      <c r="M51" s="65"/>
      <c r="N51" s="66"/>
      <c r="O51" s="67"/>
      <c r="P51" s="65"/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7"/>
      <c r="B52" s="88"/>
      <c r="C52" s="89"/>
      <c r="D52" s="90"/>
      <c r="E52" s="90"/>
      <c r="F52" s="91"/>
      <c r="G52" s="83"/>
      <c r="H52" s="84"/>
      <c r="I52" s="83"/>
      <c r="J52" s="85"/>
      <c r="K52" s="85"/>
      <c r="L52" s="84"/>
      <c r="M52" s="83"/>
      <c r="N52" s="85"/>
      <c r="O52" s="84"/>
      <c r="P52" s="83"/>
      <c r="Q52" s="85"/>
      <c r="R52" s="85"/>
      <c r="S52" s="85"/>
      <c r="T52" s="86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78" t="s">
        <v>102</v>
      </c>
      <c r="B54" s="179"/>
      <c r="C54" s="179"/>
      <c r="D54" s="179"/>
      <c r="E54" s="179"/>
      <c r="F54" s="179"/>
      <c r="G54" s="179"/>
      <c r="H54" s="179"/>
      <c r="I54" s="179"/>
      <c r="J54" s="179"/>
      <c r="K54" s="179"/>
      <c r="L54" s="179"/>
      <c r="M54" s="179"/>
      <c r="N54" s="179"/>
      <c r="O54" s="179"/>
      <c r="P54" s="179"/>
      <c r="Q54" s="179"/>
      <c r="R54" s="179"/>
      <c r="S54" s="179"/>
      <c r="T54" s="180"/>
      <c r="U54" s="2"/>
      <c r="V54" s="165" t="s">
        <v>120</v>
      </c>
      <c r="W54" s="166"/>
      <c r="X54" s="166"/>
      <c r="Y54" s="166"/>
      <c r="Z54" s="166"/>
      <c r="AA54" s="166"/>
      <c r="AB54" s="166"/>
      <c r="AC54" s="166"/>
      <c r="AD54" s="166"/>
      <c r="AE54" s="166"/>
      <c r="AF54" s="167"/>
      <c r="AG54" s="168"/>
      <c r="AH54" s="168"/>
      <c r="AI54" s="168"/>
      <c r="AJ54" s="168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81" t="s">
        <v>208</v>
      </c>
      <c r="B55" s="182"/>
      <c r="C55" s="182"/>
      <c r="D55" s="182"/>
      <c r="E55" s="182"/>
      <c r="F55" s="182"/>
      <c r="G55" s="182"/>
      <c r="H55" s="182"/>
      <c r="I55" s="182"/>
      <c r="J55" s="182"/>
      <c r="K55" s="182"/>
      <c r="L55" s="182"/>
      <c r="M55" s="182"/>
      <c r="N55" s="182"/>
      <c r="O55" s="182"/>
      <c r="P55" s="182"/>
      <c r="Q55" s="182"/>
      <c r="R55" s="182"/>
      <c r="S55" s="182"/>
      <c r="T55" s="183"/>
      <c r="U55" s="2"/>
      <c r="V55" s="56">
        <f>LEN(A55)</f>
        <v>38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40" t="s">
        <v>12</v>
      </c>
      <c r="B1" s="240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240"/>
      <c r="B2" s="240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41" t="s">
        <v>19</v>
      </c>
      <c r="B4" s="242"/>
      <c r="C4" s="242"/>
      <c r="D4" s="242"/>
      <c r="E4" s="242"/>
      <c r="F4" s="242"/>
      <c r="G4" s="243"/>
      <c r="H4" s="5" t="s">
        <v>20</v>
      </c>
      <c r="I4" s="5" t="s">
        <v>21</v>
      </c>
      <c r="J4" s="244" t="s">
        <v>70</v>
      </c>
      <c r="K4" s="242"/>
      <c r="L4" s="242"/>
      <c r="M4" s="242"/>
      <c r="N4" s="242"/>
      <c r="O4" s="242"/>
      <c r="P4" s="242"/>
      <c r="Q4" s="243"/>
    </row>
    <row r="5" spans="1:41" ht="72" customHeight="1" thickBot="1">
      <c r="A5" s="245"/>
      <c r="B5" s="246"/>
      <c r="C5" s="246"/>
      <c r="D5" s="246"/>
      <c r="E5" s="246"/>
      <c r="F5" s="246"/>
      <c r="G5" s="247"/>
      <c r="H5" s="9" t="str">
        <f>IF(入力!J3="","",入力!J3)</f>
        <v>男子</v>
      </c>
      <c r="I5" s="9">
        <f>入力!Y25</f>
        <v>14</v>
      </c>
      <c r="J5" s="248"/>
      <c r="K5" s="249"/>
      <c r="L5" s="249"/>
      <c r="M5" s="249"/>
      <c r="N5" s="249"/>
      <c r="O5" s="249"/>
      <c r="P5" s="249"/>
      <c r="Q5" s="250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13002</v>
      </c>
      <c r="B7" s="13" t="str">
        <f>IF(入力!C3="","",入力!C3)</f>
        <v>ミラクルキッズJVC</v>
      </c>
      <c r="C7" s="13" t="str">
        <f>IF(入力!C2="","",入力!C2)</f>
        <v>ミラクルキッズジェーブイシー</v>
      </c>
      <c r="D7" s="13" t="str">
        <f>IF(入力!AE3="","",入力!AE3)</f>
        <v>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外房線</v>
      </c>
      <c r="S7" s="13" t="str">
        <f>IF(入力!AE5="","",入力!AE5)</f>
        <v>誉田</v>
      </c>
      <c r="T7" s="13"/>
      <c r="U7" s="13">
        <f>IF(入力!C4="","",入力!C4)</f>
        <v>430954143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笹木</v>
      </c>
      <c r="D16" s="13" t="str">
        <f>IF(入力!E8="","",入力!E8)</f>
        <v>五子</v>
      </c>
      <c r="E16" s="13" t="str">
        <f>IF(入力!C7="","",入力!C7)</f>
        <v>ササキ</v>
      </c>
      <c r="F16" s="13" t="str">
        <f>IF(入力!E7="","",入力!E7)</f>
        <v>イツコ</v>
      </c>
      <c r="G16" s="13">
        <f>IF(入力!G7="","",入力!G7)</f>
        <v>506198296</v>
      </c>
      <c r="H16" s="13" t="str">
        <f>IF(入力!J7="","",入力!J7)</f>
        <v>016950</v>
      </c>
      <c r="I16" s="13" t="str">
        <f>IF(入力!M7="","",入力!M7)</f>
        <v>0183826</v>
      </c>
      <c r="J16" s="13"/>
      <c r="K16" s="13"/>
      <c r="L16" s="13">
        <f>IF(入力!AT7="","",入力!AT7)</f>
        <v>63</v>
      </c>
      <c r="M16" s="13"/>
      <c r="N16" s="13"/>
      <c r="O16" s="13"/>
      <c r="P16" s="13"/>
      <c r="Q16" s="13"/>
      <c r="R16" s="13" t="str">
        <f>IF(入力!R7="","",入力!R7)</f>
        <v>266</v>
      </c>
      <c r="S16" s="13" t="str">
        <f>IF(入力!W7="","",入力!W7)</f>
        <v>0005</v>
      </c>
      <c r="T16" s="13" t="str">
        <f>IF(入力!P8="","",入力!P8)</f>
        <v>千葉市緑区誉田町１－１０３３－４</v>
      </c>
      <c r="U16" s="13" t="str">
        <f>IF(入力!AL7="","",入力!AL7)</f>
        <v>090</v>
      </c>
      <c r="V16" s="13" t="str">
        <f>IF(入力!AK8="","",入力!AK8)</f>
        <v>6708</v>
      </c>
      <c r="W16" s="13" t="str">
        <f>IF(入力!AP8="","",入力!AP8)</f>
        <v>1760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鎌形</v>
      </c>
      <c r="D17" s="13" t="str">
        <f>IF(入力!E10="","",入力!E10)</f>
        <v>章生</v>
      </c>
      <c r="E17" s="13" t="str">
        <f>IF(入力!C9="","",入力!C9)</f>
        <v>カマガタ</v>
      </c>
      <c r="F17" s="13" t="str">
        <f>IF(入力!E9="","",入力!E9)</f>
        <v>アキオ</v>
      </c>
      <c r="G17" s="13">
        <f>IF(入力!G9="","",入力!G9)</f>
        <v>510365333</v>
      </c>
      <c r="H17" s="13">
        <f>IF(入力!J9="","",入力!J9)</f>
        <v>291131</v>
      </c>
      <c r="I17" s="13" t="str">
        <f>IF(入力!M9="","",入力!M9)</f>
        <v/>
      </c>
      <c r="J17" s="13"/>
      <c r="K17" s="13"/>
      <c r="L17" s="13">
        <f>IF(入力!AT9="","",入力!AT9)</f>
        <v>52</v>
      </c>
      <c r="M17" s="13"/>
      <c r="N17" s="13"/>
      <c r="O17" s="13"/>
      <c r="P17" s="13"/>
      <c r="Q17" s="13"/>
      <c r="R17" s="13" t="str">
        <f>IF(入力!R9="","",入力!R9)</f>
        <v>260</v>
      </c>
      <c r="S17" s="13" t="str">
        <f>IF(入力!W9="","",入力!W9)</f>
        <v>0844</v>
      </c>
      <c r="T17" s="13" t="str">
        <f>IF(入力!P10="","",入力!P10)</f>
        <v>千葉市中央区千葉寺町２－１２－５</v>
      </c>
      <c r="U17" s="13" t="str">
        <f>IF(入力!AL9="","",入力!AL9)</f>
        <v>043</v>
      </c>
      <c r="V17" s="13" t="str">
        <f>IF(入力!AK10="","",入力!AK10)</f>
        <v>261</v>
      </c>
      <c r="W17" s="13" t="str">
        <f>IF(入力!AP10="","",入力!AP10)</f>
        <v>6832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中野</v>
      </c>
      <c r="D20" s="13" t="str">
        <f>IF(入力!E12="","",入力!E12)</f>
        <v>康之</v>
      </c>
      <c r="E20" s="13" t="str">
        <f>IF(入力!C11="","",入力!C11)</f>
        <v>ナカノ</v>
      </c>
      <c r="F20" s="13" t="str">
        <f>IF(入力!E11="","",入力!E11)</f>
        <v>ヤスシ</v>
      </c>
      <c r="G20" s="13">
        <f>IF(入力!G11="","",入力!G11)</f>
        <v>524041947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37</v>
      </c>
      <c r="M20" s="13"/>
      <c r="N20" s="13"/>
      <c r="O20" s="13"/>
      <c r="P20" s="13"/>
      <c r="Q20" s="13"/>
      <c r="R20" s="13" t="str">
        <f>IF(入力!R11="","",入力!R11)</f>
        <v>290</v>
      </c>
      <c r="S20" s="13" t="str">
        <f>IF(入力!W11="","",入力!W11)</f>
        <v>0141</v>
      </c>
      <c r="T20" s="13" t="str">
        <f>IF(入力!P12="","",入力!P12)</f>
        <v>市原市ちはら台東6－1－50</v>
      </c>
      <c r="U20" s="13" t="str">
        <f>IF(入力!AL11="","",入力!AL11)</f>
        <v>080</v>
      </c>
      <c r="V20" s="13" t="str">
        <f>IF(入力!AK12="","",入力!AK12)</f>
        <v>5524</v>
      </c>
      <c r="W20" s="13" t="str">
        <f>IF(入力!AP12="","",入力!AP12)</f>
        <v>6151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笹木</v>
      </c>
      <c r="D22" s="13" t="str">
        <f>IF(入力!E16="","",入力!E16)</f>
        <v>五子</v>
      </c>
      <c r="E22" s="13" t="str">
        <f>IF(入力!C15="","",入力!C15)</f>
        <v>ササキ</v>
      </c>
      <c r="F22" s="13" t="str">
        <f>IF(入力!E15="","",入力!E15)</f>
        <v>イツコ</v>
      </c>
      <c r="G22" s="13"/>
      <c r="H22" s="13"/>
      <c r="I22" s="13"/>
      <c r="J22" s="13"/>
      <c r="K22" s="13"/>
      <c r="L22" s="13">
        <f>IF(入力!AT15="","",入力!AT15)</f>
        <v>63</v>
      </c>
      <c r="M22" s="13"/>
      <c r="N22" s="13" t="str">
        <f>IF(入力!C21="","",入力!C21)</f>
        <v>０９０</v>
      </c>
      <c r="O22" s="13">
        <f>IF(入力!E21="","",入力!E21)</f>
        <v>6708</v>
      </c>
      <c r="P22" s="13">
        <f>IF(入力!G21="","",入力!G21)</f>
        <v>1760</v>
      </c>
      <c r="Q22" s="13"/>
      <c r="R22" s="13" t="str">
        <f>IF(入力!R15="","",入力!R15)</f>
        <v>266</v>
      </c>
      <c r="S22" s="13" t="str">
        <f>IF(入力!W15="","",入力!W15)</f>
        <v>0005</v>
      </c>
      <c r="T22" s="13" t="str">
        <f>IF(入力!P16="","",入力!P16)</f>
        <v>千葉市緑区誉田町１－１０３３－４</v>
      </c>
      <c r="U22" s="13" t="str">
        <f>IF(入力!AL15="","",入力!AL15)</f>
        <v>090</v>
      </c>
      <c r="V22" s="13" t="str">
        <f>IF(入力!AK16="","",入力!AK16)</f>
        <v>6708</v>
      </c>
      <c r="W22" s="13" t="str">
        <f>IF(入力!AP16="","",入力!AP16)</f>
        <v>1760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早川</v>
      </c>
      <c r="D24" s="51" t="str">
        <f>VLOOKUP($B$51,$A$53:$F$352,4)</f>
        <v>遥翔</v>
      </c>
      <c r="E24" s="51" t="str">
        <f>VLOOKUP($B$51,$A$53:$F$352,5)</f>
        <v>ハヤカワ</v>
      </c>
      <c r="F24" s="51" t="str">
        <f>VLOOKUP($B$51,$A$53:$F$352,6)</f>
        <v>ハルト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早川</v>
      </c>
      <c r="D53" s="13" t="str">
        <f>IF(入力!E26="","",入力!E26)</f>
        <v>遥翔</v>
      </c>
      <c r="E53" s="13" t="str">
        <f>IF(入力!C25="","",入力!C25)</f>
        <v>ハヤカワ</v>
      </c>
      <c r="F53" s="13" t="str">
        <f>IF(入力!E25="","",入力!E25)</f>
        <v>ハルト</v>
      </c>
      <c r="G53" s="13">
        <f>IF(入力!M25="","",入力!M25)</f>
        <v>521879086</v>
      </c>
      <c r="H53" s="13" t="str">
        <f>IF(入力!I25="","",入力!I25)</f>
        <v>千葉市立金沢</v>
      </c>
      <c r="I53" s="13">
        <f>IF(入力!G25="","",入力!G25)</f>
        <v>6</v>
      </c>
      <c r="J53" s="13">
        <f>IF(入力!P25="","",入力!P25)</f>
        <v>151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森</v>
      </c>
      <c r="D54" s="13" t="str">
        <f>IF(入力!E28="","",入力!E28)</f>
        <v>拓真</v>
      </c>
      <c r="E54" s="13" t="str">
        <f>IF(入力!C27="","",入力!C27)</f>
        <v>モリ</v>
      </c>
      <c r="F54" s="13" t="str">
        <f>IF(入力!E27="","",入力!E27)</f>
        <v>タクマ</v>
      </c>
      <c r="G54" s="13">
        <f>IF(入力!M27="","",入力!M27)</f>
        <v>520905922</v>
      </c>
      <c r="H54" s="13" t="str">
        <f>IF(入力!I27="","",入力!I27)</f>
        <v>千葉市立小谷</v>
      </c>
      <c r="I54" s="13">
        <f>IF(入力!G27="","",入力!G27)</f>
        <v>6</v>
      </c>
      <c r="J54" s="13">
        <f>IF(入力!P27="","",入力!P27)</f>
        <v>151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吉田</v>
      </c>
      <c r="D55" s="13" t="str">
        <f>IF(入力!E30="","",入力!E30)</f>
        <v>琉稀</v>
      </c>
      <c r="E55" s="13" t="str">
        <f>IF(入力!C29="","",入力!C29)</f>
        <v>ヨシダ</v>
      </c>
      <c r="F55" s="13" t="str">
        <f>IF(入力!E29="","",入力!E29)</f>
        <v>リュウキ</v>
      </c>
      <c r="G55" s="13">
        <f>IF(入力!M29="","",入力!M29)</f>
        <v>522676844</v>
      </c>
      <c r="H55" s="13" t="str">
        <f>IF(入力!I29="","",入力!I29)</f>
        <v>市原市立水の江</v>
      </c>
      <c r="I55" s="13">
        <f>IF(入力!G29="","",入力!G29)</f>
        <v>6</v>
      </c>
      <c r="J55" s="13">
        <f>IF(入力!P29="","",入力!P29)</f>
        <v>138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中野</v>
      </c>
      <c r="D56" s="13" t="str">
        <f>IF(入力!E32="","",入力!E32)</f>
        <v>瑛翔</v>
      </c>
      <c r="E56" s="13" t="str">
        <f>IF(入力!C31="","",入力!C31)</f>
        <v>ナカノ</v>
      </c>
      <c r="F56" s="13" t="str">
        <f>IF(入力!E31="","",入力!E31)</f>
        <v>アキト</v>
      </c>
      <c r="G56" s="13">
        <f>IF(入力!M31="","",入力!M31)</f>
        <v>523759171</v>
      </c>
      <c r="H56" s="13" t="str">
        <f>IF(入力!I31="","",入力!I31)</f>
        <v>市原市立水の江</v>
      </c>
      <c r="I56" s="13">
        <f>IF(入力!G31="","",入力!G31)</f>
        <v>6</v>
      </c>
      <c r="J56" s="13">
        <f>IF(入力!P31="","",入力!P31)</f>
        <v>135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佐藤</v>
      </c>
      <c r="D57" s="13" t="str">
        <f>IF(入力!E34="","",入力!E34)</f>
        <v>憲児</v>
      </c>
      <c r="E57" s="13" t="str">
        <f>IF(入力!C33="","",入力!C33)</f>
        <v>サトウ</v>
      </c>
      <c r="F57" s="13" t="str">
        <f>IF(入力!E33="","",入力!E33)</f>
        <v>ケンジ</v>
      </c>
      <c r="G57" s="13">
        <f>IF(入力!M33="","",入力!M33)</f>
        <v>524034505</v>
      </c>
      <c r="H57" s="13" t="str">
        <f>IF(入力!I33="","",入力!I33)</f>
        <v>市原市立清水谷</v>
      </c>
      <c r="I57" s="13">
        <f>IF(入力!G33="","",入力!G33)</f>
        <v>6</v>
      </c>
      <c r="J57" s="13">
        <f>IF(入力!P33="","",入力!P33)</f>
        <v>129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亀山</v>
      </c>
      <c r="D58" s="13" t="str">
        <f>IF(入力!E36="","",入力!E36)</f>
        <v>陽太</v>
      </c>
      <c r="E58" s="13" t="str">
        <f>IF(入力!C35="","",入力!C35)</f>
        <v>カメヤマ</v>
      </c>
      <c r="F58" s="13" t="str">
        <f>IF(入力!E35="","",入力!E35)</f>
        <v>ヨウタ</v>
      </c>
      <c r="G58" s="13">
        <f>IF(入力!M35="","",入力!M35)</f>
        <v>523040774</v>
      </c>
      <c r="H58" s="13" t="str">
        <f>IF(入力!I35="","",入力!I35)</f>
        <v>千葉市立有吉</v>
      </c>
      <c r="I58" s="13">
        <f>IF(入力!G35="","",入力!G35)</f>
        <v>5</v>
      </c>
      <c r="J58" s="13">
        <f>IF(入力!P35="","",入力!P35)</f>
        <v>140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近藤</v>
      </c>
      <c r="D59" s="13" t="str">
        <f>IF(入力!E38="","",入力!E38)</f>
        <v>陽太</v>
      </c>
      <c r="E59" s="13" t="str">
        <f>IF(入力!C37="","",入力!C37)</f>
        <v>コンドウ</v>
      </c>
      <c r="F59" s="13" t="str">
        <f>IF(入力!E37="","",入力!E37)</f>
        <v>ヒナタ</v>
      </c>
      <c r="G59" s="13">
        <f>IF(入力!M37="","",入力!M37)</f>
        <v>521879093</v>
      </c>
      <c r="H59" s="13" t="str">
        <f>IF(入力!I37="","",入力!I37)</f>
        <v>千葉市立誉田</v>
      </c>
      <c r="I59" s="13">
        <f>IF(入力!G37="","",入力!G37)</f>
        <v>4</v>
      </c>
      <c r="J59" s="13">
        <f>IF(入力!P37="","",入力!P37)</f>
        <v>137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長崎</v>
      </c>
      <c r="D60" s="13" t="str">
        <f>IF(入力!E40="","",入力!E40)</f>
        <v>晴一</v>
      </c>
      <c r="E60" s="13" t="str">
        <f>IF(入力!C39="","",入力!C39)</f>
        <v>ナガサキ</v>
      </c>
      <c r="F60" s="13" t="str">
        <f>IF(入力!E39="","",入力!E39)</f>
        <v>ハルイチ</v>
      </c>
      <c r="G60" s="13">
        <f>IF(入力!M39="","",入力!M39)</f>
        <v>523225959</v>
      </c>
      <c r="H60" s="13" t="str">
        <f>IF(入力!I39="","",入力!I39)</f>
        <v>木更津市立清見台</v>
      </c>
      <c r="I60" s="13">
        <f>IF(入力!G39="","",入力!G39)</f>
        <v>5</v>
      </c>
      <c r="J60" s="13">
        <f>IF(入力!P39="","",入力!P39)</f>
        <v>145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 t="str">
        <f>IF(入力!B41="","",入力!B41)</f>
        <v/>
      </c>
      <c r="C61" s="13" t="str">
        <f>IF(入力!C42="","",入力!C42)</f>
        <v/>
      </c>
      <c r="D61" s="13" t="str">
        <f>IF(入力!E42="","",入力!E42)</f>
        <v/>
      </c>
      <c r="E61" s="13" t="str">
        <f>IF(入力!C41="","",入力!C41)</f>
        <v/>
      </c>
      <c r="F61" s="13" t="str">
        <f>IF(入力!E41="","",入力!E41)</f>
        <v/>
      </c>
      <c r="G61" s="13" t="str">
        <f>IF(入力!M41="","",入力!M41)</f>
        <v/>
      </c>
      <c r="H61" s="13" t="str">
        <f>IF(入力!I41="","",入力!I41)</f>
        <v/>
      </c>
      <c r="I61" s="13" t="str">
        <f>IF(入力!G41="","",入力!G41)</f>
        <v/>
      </c>
      <c r="J61" s="13" t="str">
        <f>IF(入力!P41="","",入力!P41)</f>
        <v/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 t="str">
        <f>IF(入力!B43="","",入力!B43)</f>
        <v/>
      </c>
      <c r="C62" s="13" t="str">
        <f>IF(入力!C44="","",入力!C44)</f>
        <v/>
      </c>
      <c r="D62" s="13" t="str">
        <f>IF(入力!E44="","",入力!E44)</f>
        <v/>
      </c>
      <c r="E62" s="13" t="str">
        <f>IF(入力!C43="","",入力!C43)</f>
        <v/>
      </c>
      <c r="F62" s="13" t="str">
        <f>IF(入力!E43="","",入力!E43)</f>
        <v/>
      </c>
      <c r="G62" s="13" t="str">
        <f>IF(入力!M43="","",入力!M43)</f>
        <v/>
      </c>
      <c r="H62" s="13" t="str">
        <f>IF(入力!I43="","",入力!I43)</f>
        <v/>
      </c>
      <c r="I62" s="13" t="str">
        <f>IF(入力!G43="","",入力!G43)</f>
        <v/>
      </c>
      <c r="J62" s="13" t="str">
        <f>IF(入力!P43="","",入力!P43)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貢 笹木</cp:lastModifiedBy>
  <cp:lastPrinted>2016-05-09T15:17:35Z</cp:lastPrinted>
  <dcterms:created xsi:type="dcterms:W3CDTF">2014-04-05T09:56:00Z</dcterms:created>
  <dcterms:modified xsi:type="dcterms:W3CDTF">2024-05-21T11:37:25Z</dcterms:modified>
</cp:coreProperties>
</file>