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D9EA9FA8-8E33-41FE-B558-BD16FF35CAC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<sst xmlns="http://schemas.openxmlformats.org/spreadsheetml/2006/main" count="286" uniqueCount="222">
  <si>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</si>
  <si>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</si>
  <si>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</si>
  <si>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</si>
  <si>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</si>
  <si>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</si>
  <si>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</si>
  <si>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</si>
  <si>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</si>
  <si>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</si>
  <si>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</si>
  <si>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</si>
  <si>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</si>
  <si>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</si>
  <si>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</si>
  <si>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</si>
  <si>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</si>
  <si>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</si>
  <si>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</si>
  <si>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</si>
  <si>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</si>
  <si>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</si>
  <si>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</si>
  <si>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</si>
  <si>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</si>
  <si>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</si>
  <si>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</si>
  <si>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</si>
  <si>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</si>
  <si>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</si>
  <si>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</si>
  <si>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</si>
  <si>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</si>
  <si>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</si>
  <si>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</si>
  <si>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</si>
  <si>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</si>
  <si>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</si>
  <si>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</si>
  <si>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</si>
  <si>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</si>
  <si>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</si>
  <si>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</si>
  <si>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</si>
  <si>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</si>
  <si>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</si>
  <si>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</si>
  <si>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</si>
  <si>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</si>
  <si>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</si>
  <si>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</si>
  <si>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</si>
  <si>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</si>
  <si>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</si>
  <si>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</si>
  <si>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</si>
  <si>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</si>
  <si>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</si>
  <si>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</si>
  <si>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</si>
  <si>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</si>
  <si>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</si>
  <si>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</si>
  <si>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</si>
  <si>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</si>
  <si>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</si>
  <si>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</si>
  <si>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</si>
  <si>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</si>
  <si>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</si>
  <si>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</si>
  <si>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</si>
  <si>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</si>
  <si>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</si>
  <si>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</si>
  <si>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</si>
  <si>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</si>
  <si>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</si>
  <si>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</si>
  <si>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</si>
  <si>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</si>
  <si>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</si>
  <si>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</si>
  <si>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</si>
  <si>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</si>
  <si>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</si>
  <si>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</si>
  <si>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</si>
  <si>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</si>
  <si>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</si>
  <si>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</si>
  <si>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</si>
  <si>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</si>
  <si>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</si>
  <si>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</si>
  <si>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</si>
  <si>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</si>
  <si>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</si>
  <si>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</si>
  <si>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</si>
  <si>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</si>
  <si>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</si>
  <si>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</si>
  <si>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</si>
  <si>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</si>
  <si>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</si>
  <si>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</si>
  <si>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</si>
  <si>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</si>
  <si>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</si>
  <si>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</si>
  <si>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</si>
  <si>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</si>
  <si>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</si>
  <si>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</si>
  <si>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</si>
  <si>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</si>
  <si>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</si>
  <si>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</si>
  <si>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</si>
  <si>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</si>
  <si>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</si>
  <si>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</si>
  <si>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</si>
  <si>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</si>
  <si>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</si>
  <si>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</si>
  <si>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</si>
  <si>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</si>
  <si>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</si>
  <si>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</si>
  <si>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</si>
  <si>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ミラクルキッズJVC</t>
    <phoneticPr fontId="2"/>
  </si>
  <si>
    <t>ミラクルキッズジェイブイシー</t>
    <phoneticPr fontId="2"/>
  </si>
  <si>
    <t>千葉市</t>
    <rPh sb="0" eb="3">
      <t>チバシ</t>
    </rPh>
    <phoneticPr fontId="2"/>
  </si>
  <si>
    <t>外房線</t>
    <rPh sb="0" eb="3">
      <t>ソトボウセン</t>
    </rPh>
    <phoneticPr fontId="2"/>
  </si>
  <si>
    <t>誉田</t>
    <rPh sb="0" eb="2">
      <t>ホンダ</t>
    </rPh>
    <phoneticPr fontId="2"/>
  </si>
  <si>
    <t>笹木</t>
    <rPh sb="0" eb="2">
      <t>ササキ</t>
    </rPh>
    <phoneticPr fontId="2"/>
  </si>
  <si>
    <t>五子</t>
    <rPh sb="0" eb="2">
      <t>イツコ</t>
    </rPh>
    <phoneticPr fontId="2"/>
  </si>
  <si>
    <t>ササキ</t>
    <phoneticPr fontId="2"/>
  </si>
  <si>
    <t>イツコ</t>
    <phoneticPr fontId="2"/>
  </si>
  <si>
    <t>鎌形</t>
    <rPh sb="0" eb="2">
      <t>カマガタ</t>
    </rPh>
    <phoneticPr fontId="2"/>
  </si>
  <si>
    <t>章生</t>
    <rPh sb="0" eb="2">
      <t>アキオ</t>
    </rPh>
    <phoneticPr fontId="2"/>
  </si>
  <si>
    <t>カマガタ</t>
    <phoneticPr fontId="2"/>
  </si>
  <si>
    <t>アキオ</t>
    <phoneticPr fontId="2"/>
  </si>
  <si>
    <t>亀山</t>
    <rPh sb="0" eb="2">
      <t>カメヤマ</t>
    </rPh>
    <phoneticPr fontId="2"/>
  </si>
  <si>
    <t>カメヤマ</t>
    <phoneticPr fontId="2"/>
  </si>
  <si>
    <t>史雄</t>
    <rPh sb="0" eb="2">
      <t>フミオ</t>
    </rPh>
    <phoneticPr fontId="2"/>
  </si>
  <si>
    <t>フミオ</t>
    <phoneticPr fontId="2"/>
  </si>
  <si>
    <t>266</t>
    <phoneticPr fontId="2"/>
  </si>
  <si>
    <t>0005</t>
    <phoneticPr fontId="2"/>
  </si>
  <si>
    <t>090</t>
    <phoneticPr fontId="2"/>
  </si>
  <si>
    <t>6708</t>
    <phoneticPr fontId="2"/>
  </si>
  <si>
    <t>1760</t>
    <phoneticPr fontId="2"/>
  </si>
  <si>
    <t>千葉市緑区誉田町１－１０３３－４</t>
    <rPh sb="0" eb="8">
      <t>チバシミドリクホンダチョウ</t>
    </rPh>
    <phoneticPr fontId="2"/>
  </si>
  <si>
    <t>①</t>
    <phoneticPr fontId="2"/>
  </si>
  <si>
    <t>陽太</t>
    <rPh sb="0" eb="2">
      <t>ヨウタ</t>
    </rPh>
    <phoneticPr fontId="2"/>
  </si>
  <si>
    <t>ヨウタ</t>
    <phoneticPr fontId="2"/>
  </si>
  <si>
    <t>千葉市有吉小学校</t>
    <rPh sb="0" eb="3">
      <t>チバシ</t>
    </rPh>
    <rPh sb="3" eb="5">
      <t>アリヨシ</t>
    </rPh>
    <rPh sb="5" eb="8">
      <t>ショウガッコウ</t>
    </rPh>
    <phoneticPr fontId="2"/>
  </si>
  <si>
    <t>長崎</t>
    <rPh sb="0" eb="2">
      <t>ナガサキ</t>
    </rPh>
    <phoneticPr fontId="2"/>
  </si>
  <si>
    <t>晴一</t>
    <rPh sb="0" eb="2">
      <t>ハルイチ</t>
    </rPh>
    <phoneticPr fontId="2"/>
  </si>
  <si>
    <t>ナガサキ</t>
    <phoneticPr fontId="2"/>
  </si>
  <si>
    <t>ハルイチ</t>
    <phoneticPr fontId="2"/>
  </si>
  <si>
    <t>木更津市立清見台小学校</t>
    <rPh sb="0" eb="8">
      <t>キサラズシリツキヨミダイ</t>
    </rPh>
    <rPh sb="8" eb="11">
      <t>ショウガッコウ</t>
    </rPh>
    <phoneticPr fontId="2"/>
  </si>
  <si>
    <t>シオザキ</t>
    <phoneticPr fontId="2"/>
  </si>
  <si>
    <t>汐﨑</t>
    <rPh sb="0" eb="1">
      <t>シオ</t>
    </rPh>
    <rPh sb="1" eb="2">
      <t>サキ</t>
    </rPh>
    <phoneticPr fontId="2"/>
  </si>
  <si>
    <t>リクト</t>
    <phoneticPr fontId="2"/>
  </si>
  <si>
    <t>陸人</t>
    <rPh sb="0" eb="2">
      <t>リクト</t>
    </rPh>
    <phoneticPr fontId="2"/>
  </si>
  <si>
    <t>アオキ</t>
    <phoneticPr fontId="2"/>
  </si>
  <si>
    <t>青木</t>
    <rPh sb="0" eb="2">
      <t>アオキ</t>
    </rPh>
    <phoneticPr fontId="2"/>
  </si>
  <si>
    <t>ケンシン</t>
    <phoneticPr fontId="2"/>
  </si>
  <si>
    <t>絢慎</t>
    <rPh sb="0" eb="2">
      <t>ジュンシン</t>
    </rPh>
    <phoneticPr fontId="2"/>
  </si>
  <si>
    <t>コンドウ</t>
    <phoneticPr fontId="2"/>
  </si>
  <si>
    <t>近藤</t>
    <rPh sb="0" eb="2">
      <t>コンドウ</t>
    </rPh>
    <phoneticPr fontId="2"/>
  </si>
  <si>
    <t>ヒナタ</t>
    <phoneticPr fontId="2"/>
  </si>
  <si>
    <t>陽太</t>
    <rPh sb="0" eb="2">
      <t>ヒナタ</t>
    </rPh>
    <phoneticPr fontId="2"/>
  </si>
  <si>
    <t>カネコ</t>
    <phoneticPr fontId="2"/>
  </si>
  <si>
    <t>金子</t>
    <rPh sb="0" eb="2">
      <t>カネコ</t>
    </rPh>
    <phoneticPr fontId="2"/>
  </si>
  <si>
    <t>リョウタ</t>
    <phoneticPr fontId="2"/>
  </si>
  <si>
    <t>凌大</t>
    <rPh sb="0" eb="2">
      <t>リョウタ</t>
    </rPh>
    <phoneticPr fontId="2"/>
  </si>
  <si>
    <t>フジイ</t>
    <phoneticPr fontId="2"/>
  </si>
  <si>
    <t>藤井</t>
    <rPh sb="0" eb="2">
      <t>フジイ</t>
    </rPh>
    <phoneticPr fontId="2"/>
  </si>
  <si>
    <t>シュンタロウ</t>
    <phoneticPr fontId="2"/>
  </si>
  <si>
    <t>俊太朗</t>
    <rPh sb="0" eb="2">
      <t>シュンタ</t>
    </rPh>
    <rPh sb="2" eb="3">
      <t>ロウ</t>
    </rPh>
    <phoneticPr fontId="2"/>
  </si>
  <si>
    <t>アキヤマ</t>
    <phoneticPr fontId="2"/>
  </si>
  <si>
    <t>秋山</t>
    <rPh sb="0" eb="2">
      <t>アキヤマ</t>
    </rPh>
    <phoneticPr fontId="2"/>
  </si>
  <si>
    <t>ケイト</t>
    <phoneticPr fontId="2"/>
  </si>
  <si>
    <t>敬尊</t>
    <rPh sb="0" eb="2">
      <t>ケイソン</t>
    </rPh>
    <phoneticPr fontId="2"/>
  </si>
  <si>
    <t>イズミ</t>
    <phoneticPr fontId="2"/>
  </si>
  <si>
    <t>泉</t>
    <rPh sb="0" eb="1">
      <t>イズミ</t>
    </rPh>
    <phoneticPr fontId="2"/>
  </si>
  <si>
    <t>タイセイ</t>
    <phoneticPr fontId="2"/>
  </si>
  <si>
    <t>太成生</t>
    <rPh sb="0" eb="3">
      <t>タイセイセイ</t>
    </rPh>
    <phoneticPr fontId="2"/>
  </si>
  <si>
    <t>リョウタロウ</t>
    <phoneticPr fontId="2"/>
  </si>
  <si>
    <t>龍太朗</t>
    <rPh sb="0" eb="3">
      <t>リュウタロウ</t>
    </rPh>
    <phoneticPr fontId="2"/>
  </si>
  <si>
    <t>スミダ</t>
    <phoneticPr fontId="2"/>
  </si>
  <si>
    <t>隅田</t>
    <rPh sb="0" eb="2">
      <t>スミダ</t>
    </rPh>
    <phoneticPr fontId="2"/>
  </si>
  <si>
    <t>ナカノ</t>
    <phoneticPr fontId="2"/>
  </si>
  <si>
    <t>中野</t>
    <rPh sb="0" eb="2">
      <t>ナカノ</t>
    </rPh>
    <phoneticPr fontId="2"/>
  </si>
  <si>
    <t>圭翔</t>
    <rPh sb="0" eb="1">
      <t>ケイ</t>
    </rPh>
    <rPh sb="1" eb="2">
      <t>ショウ</t>
    </rPh>
    <phoneticPr fontId="2"/>
  </si>
  <si>
    <t>マナト</t>
    <phoneticPr fontId="2"/>
  </si>
  <si>
    <t>愛尊</t>
    <rPh sb="0" eb="2">
      <t>アイソン</t>
    </rPh>
    <phoneticPr fontId="2"/>
  </si>
  <si>
    <t>千葉市立生浜東小学校</t>
    <rPh sb="0" eb="7">
      <t>チバシリツオイハマヒガシ</t>
    </rPh>
    <rPh sb="7" eb="10">
      <t>ショウガッコウ</t>
    </rPh>
    <phoneticPr fontId="2"/>
  </si>
  <si>
    <t>千葉市立大森小学校</t>
    <rPh sb="0" eb="6">
      <t>チバシリツオオモリ</t>
    </rPh>
    <rPh sb="6" eb="9">
      <t>ショウガッコウ</t>
    </rPh>
    <phoneticPr fontId="2"/>
  </si>
  <si>
    <t>千葉市立誉田小学校</t>
    <rPh sb="0" eb="6">
      <t>チバシリツホンダ</t>
    </rPh>
    <rPh sb="6" eb="9">
      <t>ショウガッコウ</t>
    </rPh>
    <phoneticPr fontId="2"/>
  </si>
  <si>
    <t>市原市立水の江小学校</t>
    <rPh sb="0" eb="4">
      <t>イチハラシリツ</t>
    </rPh>
    <rPh sb="4" eb="5">
      <t>ミズ</t>
    </rPh>
    <rPh sb="6" eb="7">
      <t>エ</t>
    </rPh>
    <rPh sb="7" eb="10">
      <t>ショウガッコウ</t>
    </rPh>
    <phoneticPr fontId="2"/>
  </si>
  <si>
    <t>市原市立牧園小学校</t>
    <rPh sb="0" eb="6">
      <t>イチハラシリツマキゾノ</t>
    </rPh>
    <rPh sb="6" eb="9">
      <t>ショウガッコウ</t>
    </rPh>
    <phoneticPr fontId="2"/>
  </si>
  <si>
    <t>千葉市立小谷小学校</t>
    <rPh sb="0" eb="4">
      <t>チバシリツ</t>
    </rPh>
    <rPh sb="4" eb="6">
      <t>コタニ</t>
    </rPh>
    <rPh sb="6" eb="9">
      <t>ショウガッコウ</t>
    </rPh>
    <phoneticPr fontId="2"/>
  </si>
  <si>
    <t>まだまだ発展途上のチームだけど、元気に精一杯頑張ろう！</t>
    <rPh sb="4" eb="8">
      <t>ハッテントジョウ</t>
    </rPh>
    <rPh sb="16" eb="18">
      <t>ゲンキ</t>
    </rPh>
    <rPh sb="19" eb="22">
      <t>セイイッパイ</t>
    </rPh>
    <rPh sb="22" eb="24">
      <t>ガンバ</t>
    </rPh>
    <phoneticPr fontId="2"/>
  </si>
  <si>
    <t>266</t>
    <phoneticPr fontId="2"/>
  </si>
  <si>
    <t>0031</t>
    <phoneticPr fontId="2"/>
  </si>
  <si>
    <t>千葉市緑区おゆみ野１－２３－１３</t>
    <rPh sb="0" eb="5">
      <t>チバシミドリク</t>
    </rPh>
    <rPh sb="8" eb="9">
      <t>ノ</t>
    </rPh>
    <phoneticPr fontId="2"/>
  </si>
  <si>
    <t>260</t>
    <phoneticPr fontId="2"/>
  </si>
  <si>
    <t>0844</t>
    <phoneticPr fontId="2"/>
  </si>
  <si>
    <t>千葉市中央区千葉寺町886－1－721</t>
    <rPh sb="0" eb="10">
      <t>チバシチュウオウクチバデラチョウ</t>
    </rPh>
    <phoneticPr fontId="2"/>
  </si>
  <si>
    <t>043</t>
    <phoneticPr fontId="2"/>
  </si>
  <si>
    <t>261</t>
    <phoneticPr fontId="2"/>
  </si>
  <si>
    <t>6832</t>
    <phoneticPr fontId="2"/>
  </si>
  <si>
    <t>090</t>
    <phoneticPr fontId="2"/>
  </si>
  <si>
    <t>1406</t>
    <phoneticPr fontId="2"/>
  </si>
  <si>
    <t>4687</t>
    <phoneticPr fontId="2"/>
  </si>
  <si>
    <t>‘016950</t>
    <phoneticPr fontId="2"/>
  </si>
  <si>
    <t>‘0183826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</si>
</sst>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2"/>
      <color indexed="8"/>
      <name val="Calibri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3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" customHeight="1">
      <c r="A2" s="118" t="s">
        <v>121</v>
      </c>
      <c r="B2" s="119"/>
      <c r="C2" s="120" t="s">
        <v>133</v>
      </c>
      <c r="D2" s="121"/>
      <c r="E2" s="121"/>
      <c r="F2" s="121"/>
      <c r="G2" s="121"/>
      <c r="H2" s="121"/>
      <c r="I2" s="122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3" t="s">
        <v>122</v>
      </c>
      <c r="B3" s="124"/>
      <c r="C3" s="125" t="s">
        <v>132</v>
      </c>
      <c r="D3" s="126"/>
      <c r="E3" s="126"/>
      <c r="F3" s="126"/>
      <c r="G3" s="126"/>
      <c r="H3" s="126"/>
      <c r="I3" s="127"/>
      <c r="J3" s="222" t="s">
        <v>90</v>
      </c>
      <c r="K3" s="223"/>
      <c r="L3" s="223"/>
      <c r="M3" s="223"/>
      <c r="N3" s="223"/>
      <c r="O3" s="224"/>
      <c r="P3" s="94" t="s">
        <v>134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5" t="s">
        <v>123</v>
      </c>
      <c r="B4" s="236"/>
      <c r="C4" s="228">
        <v>430954143</v>
      </c>
      <c r="D4" s="229"/>
      <c r="E4" s="229"/>
      <c r="F4" s="229"/>
      <c r="G4" s="229"/>
      <c r="H4" s="229"/>
      <c r="I4" s="230"/>
      <c r="J4" s="241" t="s">
        <v>117</v>
      </c>
      <c r="K4" s="242"/>
      <c r="L4" s="242"/>
      <c r="M4" s="242"/>
      <c r="N4" s="242"/>
      <c r="O4" s="24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7" t="s">
        <v>116</v>
      </c>
      <c r="B5" s="238"/>
      <c r="C5" s="231"/>
      <c r="D5" s="232"/>
      <c r="E5" s="232"/>
      <c r="F5" s="232"/>
      <c r="G5" s="232"/>
      <c r="H5" s="232"/>
      <c r="I5" s="233"/>
      <c r="J5" s="202">
        <v>13002</v>
      </c>
      <c r="K5" s="202"/>
      <c r="L5" s="202"/>
      <c r="M5" s="202"/>
      <c r="N5" s="202"/>
      <c r="O5" s="20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3"/>
      <c r="C6" s="147" t="s">
        <v>107</v>
      </c>
      <c r="D6" s="148"/>
      <c r="E6" s="149" t="s">
        <v>108</v>
      </c>
      <c r="F6" s="150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4"/>
      <c r="B7" s="143"/>
      <c r="C7" s="110" t="s">
        <v>139</v>
      </c>
      <c r="D7" s="111"/>
      <c r="E7" s="112" t="s">
        <v>140</v>
      </c>
      <c r="F7" s="113"/>
      <c r="G7" s="204">
        <v>506198296</v>
      </c>
      <c r="H7" s="204"/>
      <c r="I7" s="204"/>
      <c r="J7" s="227" t="s">
        <v>220</v>
      </c>
      <c r="K7" s="204"/>
      <c r="L7" s="204"/>
      <c r="M7" s="204" t="s">
        <v>221</v>
      </c>
      <c r="N7" s="204"/>
      <c r="O7" s="204"/>
      <c r="P7" s="176" t="s">
        <v>7</v>
      </c>
      <c r="Q7" s="177"/>
      <c r="R7" s="145" t="s">
        <v>149</v>
      </c>
      <c r="S7" s="146"/>
      <c r="T7" s="146"/>
      <c r="U7" s="146"/>
      <c r="V7" s="27" t="s">
        <v>8</v>
      </c>
      <c r="W7" s="134" t="s">
        <v>150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35" t="s">
        <v>9</v>
      </c>
      <c r="AL7" s="59" t="s">
        <v>151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3"/>
      <c r="C8" s="114" t="s">
        <v>137</v>
      </c>
      <c r="D8" s="115"/>
      <c r="E8" s="116" t="s">
        <v>138</v>
      </c>
      <c r="F8" s="117"/>
      <c r="G8" s="204"/>
      <c r="H8" s="204"/>
      <c r="I8" s="204"/>
      <c r="J8" s="204"/>
      <c r="K8" s="204"/>
      <c r="L8" s="204"/>
      <c r="M8" s="204"/>
      <c r="N8" s="204"/>
      <c r="O8" s="204"/>
      <c r="P8" s="137" t="s">
        <v>154</v>
      </c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61" t="s">
        <v>152</v>
      </c>
      <c r="AL8" s="62"/>
      <c r="AM8" s="62"/>
      <c r="AN8" s="62"/>
      <c r="AO8" s="37" t="s">
        <v>11</v>
      </c>
      <c r="AP8" s="63" t="s">
        <v>153</v>
      </c>
      <c r="AQ8" s="62"/>
      <c r="AR8" s="62"/>
      <c r="AS8" s="64"/>
      <c r="AT8" s="53"/>
    </row>
    <row r="9" spans="1:51" ht="14.4" customHeight="1">
      <c r="A9" s="74" t="s">
        <v>82</v>
      </c>
      <c r="B9" s="143"/>
      <c r="C9" s="110" t="s">
        <v>143</v>
      </c>
      <c r="D9" s="111"/>
      <c r="E9" s="112" t="s">
        <v>144</v>
      </c>
      <c r="F9" s="113"/>
      <c r="G9" s="204">
        <v>510365333</v>
      </c>
      <c r="H9" s="204"/>
      <c r="I9" s="204"/>
      <c r="J9" s="204">
        <v>291131</v>
      </c>
      <c r="K9" s="204"/>
      <c r="L9" s="204"/>
      <c r="M9" s="204"/>
      <c r="N9" s="204"/>
      <c r="O9" s="204"/>
      <c r="P9" s="176" t="s">
        <v>7</v>
      </c>
      <c r="Q9" s="177"/>
      <c r="R9" s="145" t="s">
        <v>211</v>
      </c>
      <c r="S9" s="146"/>
      <c r="T9" s="146"/>
      <c r="U9" s="146"/>
      <c r="V9" s="27" t="s">
        <v>8</v>
      </c>
      <c r="W9" s="134" t="s">
        <v>212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6"/>
      <c r="AK9" s="35" t="s">
        <v>125</v>
      </c>
      <c r="AL9" s="59" t="s">
        <v>214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4"/>
      <c r="B10" s="143"/>
      <c r="C10" s="114" t="s">
        <v>141</v>
      </c>
      <c r="D10" s="115"/>
      <c r="E10" s="116" t="s">
        <v>142</v>
      </c>
      <c r="F10" s="117"/>
      <c r="G10" s="204"/>
      <c r="H10" s="204"/>
      <c r="I10" s="204"/>
      <c r="J10" s="204"/>
      <c r="K10" s="204"/>
      <c r="L10" s="204"/>
      <c r="M10" s="204"/>
      <c r="N10" s="204"/>
      <c r="O10" s="204"/>
      <c r="P10" s="137" t="s">
        <v>213</v>
      </c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9"/>
      <c r="AK10" s="61" t="s">
        <v>215</v>
      </c>
      <c r="AL10" s="62"/>
      <c r="AM10" s="62"/>
      <c r="AN10" s="62"/>
      <c r="AO10" s="37" t="s">
        <v>127</v>
      </c>
      <c r="AP10" s="63" t="s">
        <v>216</v>
      </c>
      <c r="AQ10" s="62"/>
      <c r="AR10" s="62"/>
      <c r="AS10" s="64"/>
      <c r="AT10" s="54"/>
    </row>
    <row r="11" spans="1:51" ht="14.4" customHeight="1">
      <c r="A11" s="74" t="s">
        <v>83</v>
      </c>
      <c r="B11" s="143"/>
      <c r="C11" s="110" t="s">
        <v>146</v>
      </c>
      <c r="D11" s="111"/>
      <c r="E11" s="112" t="s">
        <v>148</v>
      </c>
      <c r="F11" s="113"/>
      <c r="G11" s="204">
        <v>524041930</v>
      </c>
      <c r="H11" s="204"/>
      <c r="I11" s="204"/>
      <c r="J11" s="204"/>
      <c r="K11" s="204"/>
      <c r="L11" s="204"/>
      <c r="M11" s="204"/>
      <c r="N11" s="204"/>
      <c r="O11" s="204"/>
      <c r="P11" s="176" t="s">
        <v>7</v>
      </c>
      <c r="Q11" s="177"/>
      <c r="R11" s="239" t="s">
        <v>208</v>
      </c>
      <c r="S11" s="146"/>
      <c r="T11" s="146"/>
      <c r="U11" s="146"/>
      <c r="V11" s="27" t="s">
        <v>8</v>
      </c>
      <c r="W11" s="240" t="s">
        <v>209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6"/>
      <c r="AK11" s="35" t="s">
        <v>125</v>
      </c>
      <c r="AL11" s="59" t="s">
        <v>217</v>
      </c>
      <c r="AM11" s="60"/>
      <c r="AN11" s="60"/>
      <c r="AO11" s="60"/>
      <c r="AP11" s="60"/>
      <c r="AQ11" s="60"/>
      <c r="AR11" s="60"/>
      <c r="AS11" s="36" t="s">
        <v>126</v>
      </c>
      <c r="AT11" s="54">
        <v>44</v>
      </c>
    </row>
    <row r="12" spans="1:51" ht="18" customHeight="1">
      <c r="A12" s="74"/>
      <c r="B12" s="143"/>
      <c r="C12" s="114" t="s">
        <v>145</v>
      </c>
      <c r="D12" s="115"/>
      <c r="E12" s="116" t="s">
        <v>147</v>
      </c>
      <c r="F12" s="117"/>
      <c r="G12" s="204"/>
      <c r="H12" s="204"/>
      <c r="I12" s="204"/>
      <c r="J12" s="204"/>
      <c r="K12" s="204"/>
      <c r="L12" s="204"/>
      <c r="M12" s="204"/>
      <c r="N12" s="204"/>
      <c r="O12" s="204"/>
      <c r="P12" s="151" t="s">
        <v>210</v>
      </c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138"/>
      <c r="AJ12" s="139"/>
      <c r="AK12" s="61" t="s">
        <v>218</v>
      </c>
      <c r="AL12" s="62"/>
      <c r="AM12" s="62"/>
      <c r="AN12" s="62"/>
      <c r="AO12" s="37" t="s">
        <v>127</v>
      </c>
      <c r="AP12" s="63" t="s">
        <v>219</v>
      </c>
      <c r="AQ12" s="62"/>
      <c r="AR12" s="62"/>
      <c r="AS12" s="64"/>
      <c r="AT12" s="54"/>
    </row>
    <row r="13" spans="1:51" ht="15" customHeight="1">
      <c r="A13" s="74" t="s">
        <v>84</v>
      </c>
      <c r="B13" s="143"/>
      <c r="C13" s="178"/>
      <c r="D13" s="111"/>
      <c r="E13" s="111"/>
      <c r="F13" s="113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4"/>
      <c r="B14" s="143"/>
      <c r="C14" s="205"/>
      <c r="D14" s="115"/>
      <c r="E14" s="115"/>
      <c r="F14" s="117"/>
      <c r="G14" s="208"/>
      <c r="H14" s="208"/>
      <c r="I14" s="208"/>
      <c r="J14" s="208"/>
      <c r="K14" s="208"/>
      <c r="L14" s="208"/>
      <c r="M14" s="208"/>
      <c r="N14" s="208"/>
      <c r="O14" s="208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09" t="s">
        <v>98</v>
      </c>
      <c r="B15" s="143"/>
      <c r="C15" s="178"/>
      <c r="D15" s="111"/>
      <c r="E15" s="111"/>
      <c r="F15" s="113"/>
      <c r="G15" s="208"/>
      <c r="H15" s="208"/>
      <c r="I15" s="208"/>
      <c r="J15" s="208"/>
      <c r="K15" s="208"/>
      <c r="L15" s="208"/>
      <c r="M15" s="208"/>
      <c r="N15" s="208"/>
      <c r="O15" s="208"/>
      <c r="P15" s="176" t="s">
        <v>7</v>
      </c>
      <c r="Q15" s="177"/>
      <c r="R15" s="145" t="s">
        <v>149</v>
      </c>
      <c r="S15" s="146"/>
      <c r="T15" s="146"/>
      <c r="U15" s="146"/>
      <c r="V15" s="27" t="s">
        <v>8</v>
      </c>
      <c r="W15" s="134" t="s">
        <v>150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6"/>
      <c r="AK15" s="35" t="s">
        <v>125</v>
      </c>
      <c r="AL15" s="59" t="s">
        <v>151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3"/>
      <c r="C16" s="114" t="s">
        <v>137</v>
      </c>
      <c r="D16" s="115"/>
      <c r="E16" s="116" t="s">
        <v>138</v>
      </c>
      <c r="F16" s="117"/>
      <c r="G16" s="208"/>
      <c r="H16" s="208"/>
      <c r="I16" s="208"/>
      <c r="J16" s="208"/>
      <c r="K16" s="208"/>
      <c r="L16" s="208"/>
      <c r="M16" s="208"/>
      <c r="N16" s="208"/>
      <c r="O16" s="208"/>
      <c r="P16" s="137" t="s">
        <v>154</v>
      </c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9"/>
      <c r="AK16" s="61" t="s">
        <v>152</v>
      </c>
      <c r="AL16" s="62"/>
      <c r="AM16" s="62"/>
      <c r="AN16" s="62"/>
      <c r="AO16" s="37" t="s">
        <v>127</v>
      </c>
      <c r="AP16" s="63" t="s">
        <v>153</v>
      </c>
      <c r="AQ16" s="62"/>
      <c r="AR16" s="62"/>
      <c r="AS16" s="64"/>
      <c r="AT16" s="54"/>
    </row>
    <row r="17" spans="1:46">
      <c r="A17" s="74" t="s">
        <v>0</v>
      </c>
      <c r="B17" s="143"/>
      <c r="C17" s="196" t="str">
        <f>IF(P16="","",P16)</f>
        <v>千葉市緑区誉田町１－１０３３－４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3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143"/>
      <c r="C19" s="196" t="str">
        <f>IF(AL15="","",AL15&amp;"-"&amp;AK16&amp;"-"&amp;AP16)</f>
        <v>090-6708-1760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143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143"/>
      <c r="C21" s="218"/>
      <c r="D21" s="210"/>
      <c r="E21" s="210"/>
      <c r="F21" s="210"/>
      <c r="G21" s="210"/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7"/>
      <c r="B22" s="234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41" t="s">
        <v>86</v>
      </c>
      <c r="C23" s="197" t="s">
        <v>105</v>
      </c>
      <c r="D23" s="198"/>
      <c r="E23" s="199" t="s">
        <v>106</v>
      </c>
      <c r="F23" s="200"/>
      <c r="G23" s="141" t="s">
        <v>87</v>
      </c>
      <c r="H23" s="141"/>
      <c r="I23" s="141" t="s">
        <v>88</v>
      </c>
      <c r="J23" s="141"/>
      <c r="K23" s="141"/>
      <c r="L23" s="141"/>
      <c r="M23" s="141" t="s">
        <v>89</v>
      </c>
      <c r="N23" s="141"/>
      <c r="O23" s="141"/>
      <c r="P23" s="140" t="s">
        <v>99</v>
      </c>
      <c r="Q23" s="141"/>
      <c r="R23" s="141"/>
      <c r="S23" s="141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3"/>
      <c r="C24" s="185" t="s">
        <v>103</v>
      </c>
      <c r="D24" s="186"/>
      <c r="E24" s="187" t="s">
        <v>104</v>
      </c>
      <c r="F24" s="188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4"/>
      <c r="U24" s="1"/>
      <c r="V24" s="1"/>
      <c r="W24" s="1"/>
      <c r="X24" s="1"/>
      <c r="Y24" s="128" t="s">
        <v>100</v>
      </c>
      <c r="Z24" s="93"/>
      <c r="AA24" s="93"/>
      <c r="AB24" s="93"/>
      <c r="AC24" s="93"/>
      <c r="AD24" s="93"/>
      <c r="AE24" s="93"/>
      <c r="AF24" s="93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6">
        <v>1</v>
      </c>
      <c r="B25" s="201" t="s">
        <v>155</v>
      </c>
      <c r="C25" s="110" t="s">
        <v>146</v>
      </c>
      <c r="D25" s="111"/>
      <c r="E25" s="112" t="s">
        <v>157</v>
      </c>
      <c r="F25" s="113"/>
      <c r="G25" s="97">
        <v>5</v>
      </c>
      <c r="H25" s="98"/>
      <c r="I25" s="101" t="s">
        <v>158</v>
      </c>
      <c r="J25" s="102"/>
      <c r="K25" s="102"/>
      <c r="L25" s="98"/>
      <c r="M25" s="97">
        <v>523040774</v>
      </c>
      <c r="N25" s="102"/>
      <c r="O25" s="98"/>
      <c r="P25" s="97">
        <v>147</v>
      </c>
      <c r="Q25" s="102"/>
      <c r="R25" s="102"/>
      <c r="S25" s="102"/>
      <c r="T25" s="104"/>
      <c r="U25" s="1"/>
      <c r="V25" s="1"/>
      <c r="W25" s="1"/>
      <c r="X25" s="1"/>
      <c r="Y25" s="212">
        <v>12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4" t="s">
        <v>145</v>
      </c>
      <c r="D26" s="115"/>
      <c r="E26" s="116" t="s">
        <v>156</v>
      </c>
      <c r="F26" s="117"/>
      <c r="G26" s="99"/>
      <c r="H26" s="100"/>
      <c r="I26" s="99"/>
      <c r="J26" s="103"/>
      <c r="K26" s="103"/>
      <c r="L26" s="100"/>
      <c r="M26" s="99"/>
      <c r="N26" s="103"/>
      <c r="O26" s="100"/>
      <c r="P26" s="99"/>
      <c r="Q26" s="103"/>
      <c r="R26" s="103"/>
      <c r="S26" s="103"/>
      <c r="T26" s="105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6">
        <v>2</v>
      </c>
      <c r="B27" s="108">
        <v>2</v>
      </c>
      <c r="C27" s="110" t="s">
        <v>161</v>
      </c>
      <c r="D27" s="111"/>
      <c r="E27" s="112" t="s">
        <v>162</v>
      </c>
      <c r="F27" s="113"/>
      <c r="G27" s="97">
        <v>5</v>
      </c>
      <c r="H27" s="98"/>
      <c r="I27" s="101" t="s">
        <v>163</v>
      </c>
      <c r="J27" s="102"/>
      <c r="K27" s="102"/>
      <c r="L27" s="98"/>
      <c r="M27" s="97">
        <v>523225959</v>
      </c>
      <c r="N27" s="102"/>
      <c r="O27" s="98"/>
      <c r="P27" s="97">
        <v>151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4" t="s">
        <v>159</v>
      </c>
      <c r="D28" s="115"/>
      <c r="E28" s="116" t="s">
        <v>160</v>
      </c>
      <c r="F28" s="117"/>
      <c r="G28" s="99"/>
      <c r="H28" s="100"/>
      <c r="I28" s="99"/>
      <c r="J28" s="103"/>
      <c r="K28" s="103"/>
      <c r="L28" s="100"/>
      <c r="M28" s="99"/>
      <c r="N28" s="103"/>
      <c r="O28" s="100"/>
      <c r="P28" s="99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6">
        <v>3</v>
      </c>
      <c r="B29" s="108">
        <v>3</v>
      </c>
      <c r="C29" s="110" t="s">
        <v>164</v>
      </c>
      <c r="D29" s="111"/>
      <c r="E29" s="112" t="s">
        <v>166</v>
      </c>
      <c r="F29" s="113"/>
      <c r="G29" s="97">
        <v>5</v>
      </c>
      <c r="H29" s="98"/>
      <c r="I29" s="101" t="s">
        <v>201</v>
      </c>
      <c r="J29" s="102"/>
      <c r="K29" s="102"/>
      <c r="L29" s="98"/>
      <c r="M29" s="97">
        <v>524741106</v>
      </c>
      <c r="N29" s="102"/>
      <c r="O29" s="98"/>
      <c r="P29" s="97">
        <v>152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4" t="s">
        <v>165</v>
      </c>
      <c r="D30" s="115"/>
      <c r="E30" s="116" t="s">
        <v>167</v>
      </c>
      <c r="F30" s="117"/>
      <c r="G30" s="99"/>
      <c r="H30" s="100"/>
      <c r="I30" s="99"/>
      <c r="J30" s="103"/>
      <c r="K30" s="103"/>
      <c r="L30" s="100"/>
      <c r="M30" s="99"/>
      <c r="N30" s="103"/>
      <c r="O30" s="100"/>
      <c r="P30" s="99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6">
        <v>4</v>
      </c>
      <c r="B31" s="108">
        <v>4</v>
      </c>
      <c r="C31" s="110" t="s">
        <v>168</v>
      </c>
      <c r="D31" s="111"/>
      <c r="E31" s="112" t="s">
        <v>170</v>
      </c>
      <c r="F31" s="113"/>
      <c r="G31" s="97">
        <v>5</v>
      </c>
      <c r="H31" s="98"/>
      <c r="I31" s="101" t="s">
        <v>202</v>
      </c>
      <c r="J31" s="102"/>
      <c r="K31" s="102"/>
      <c r="L31" s="98"/>
      <c r="M31" s="97">
        <v>524975839</v>
      </c>
      <c r="N31" s="102"/>
      <c r="O31" s="98"/>
      <c r="P31" s="97">
        <v>141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4" t="s">
        <v>169</v>
      </c>
      <c r="D32" s="115"/>
      <c r="E32" s="116" t="s">
        <v>171</v>
      </c>
      <c r="F32" s="117"/>
      <c r="G32" s="99"/>
      <c r="H32" s="100"/>
      <c r="I32" s="99"/>
      <c r="J32" s="103"/>
      <c r="K32" s="103"/>
      <c r="L32" s="100"/>
      <c r="M32" s="99"/>
      <c r="N32" s="103"/>
      <c r="O32" s="100"/>
      <c r="P32" s="99"/>
      <c r="Q32" s="103"/>
      <c r="R32" s="103"/>
      <c r="S32" s="103"/>
      <c r="T32" s="105"/>
      <c r="U32" s="1"/>
      <c r="V32" s="1"/>
      <c r="W32" s="1"/>
      <c r="X32" s="1"/>
      <c r="Y32" s="128" t="s">
        <v>129</v>
      </c>
      <c r="Z32" s="93"/>
      <c r="AA32" s="93"/>
      <c r="AB32" s="93"/>
      <c r="AC32" s="93"/>
      <c r="AD32" s="93"/>
      <c r="AE32" s="93"/>
      <c r="AF32" s="93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6">
        <v>5</v>
      </c>
      <c r="B33" s="108">
        <v>5</v>
      </c>
      <c r="C33" s="110" t="s">
        <v>172</v>
      </c>
      <c r="D33" s="111"/>
      <c r="E33" s="112" t="s">
        <v>174</v>
      </c>
      <c r="F33" s="113"/>
      <c r="G33" s="97">
        <v>4</v>
      </c>
      <c r="H33" s="98"/>
      <c r="I33" s="101" t="s">
        <v>203</v>
      </c>
      <c r="J33" s="102"/>
      <c r="K33" s="102"/>
      <c r="L33" s="98"/>
      <c r="M33" s="97">
        <v>521879093</v>
      </c>
      <c r="N33" s="102"/>
      <c r="O33" s="98"/>
      <c r="P33" s="97">
        <v>142</v>
      </c>
      <c r="Q33" s="102"/>
      <c r="R33" s="102"/>
      <c r="S33" s="102"/>
      <c r="T33" s="104"/>
      <c r="U33" s="1"/>
      <c r="V33" s="1"/>
      <c r="W33" s="1"/>
      <c r="X33" s="1"/>
      <c r="Y33" s="130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4" t="s">
        <v>173</v>
      </c>
      <c r="D34" s="115"/>
      <c r="E34" s="116" t="s">
        <v>175</v>
      </c>
      <c r="F34" s="117"/>
      <c r="G34" s="99"/>
      <c r="H34" s="100"/>
      <c r="I34" s="99"/>
      <c r="J34" s="103"/>
      <c r="K34" s="103"/>
      <c r="L34" s="100"/>
      <c r="M34" s="99"/>
      <c r="N34" s="103"/>
      <c r="O34" s="100"/>
      <c r="P34" s="99"/>
      <c r="Q34" s="103"/>
      <c r="R34" s="103"/>
      <c r="S34" s="103"/>
      <c r="T34" s="105"/>
      <c r="U34" s="1"/>
      <c r="V34" s="1"/>
      <c r="W34" s="1"/>
      <c r="X34" s="1"/>
      <c r="Y34" s="131"/>
      <c r="Z34" s="132"/>
      <c r="AA34" s="132"/>
      <c r="AB34" s="132"/>
      <c r="AC34" s="132"/>
      <c r="AD34" s="132"/>
      <c r="AE34" s="132"/>
      <c r="AF34" s="132"/>
      <c r="AG34" s="1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6">
        <v>6</v>
      </c>
      <c r="B35" s="108">
        <v>6</v>
      </c>
      <c r="C35" s="110" t="s">
        <v>176</v>
      </c>
      <c r="D35" s="111"/>
      <c r="E35" s="112" t="s">
        <v>178</v>
      </c>
      <c r="F35" s="113"/>
      <c r="G35" s="97">
        <v>4</v>
      </c>
      <c r="H35" s="98"/>
      <c r="I35" s="101" t="s">
        <v>204</v>
      </c>
      <c r="J35" s="102"/>
      <c r="K35" s="102"/>
      <c r="L35" s="98"/>
      <c r="M35" s="97">
        <v>523040811</v>
      </c>
      <c r="N35" s="102"/>
      <c r="O35" s="98"/>
      <c r="P35" s="97">
        <v>144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4" t="s">
        <v>177</v>
      </c>
      <c r="D36" s="115"/>
      <c r="E36" s="116" t="s">
        <v>179</v>
      </c>
      <c r="F36" s="117"/>
      <c r="G36" s="99"/>
      <c r="H36" s="100"/>
      <c r="I36" s="99"/>
      <c r="J36" s="103"/>
      <c r="K36" s="103"/>
      <c r="L36" s="100"/>
      <c r="M36" s="99"/>
      <c r="N36" s="103"/>
      <c r="O36" s="100"/>
      <c r="P36" s="99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6">
        <v>7</v>
      </c>
      <c r="B37" s="108">
        <v>7</v>
      </c>
      <c r="C37" s="110" t="s">
        <v>180</v>
      </c>
      <c r="D37" s="111"/>
      <c r="E37" s="112" t="s">
        <v>182</v>
      </c>
      <c r="F37" s="113"/>
      <c r="G37" s="97">
        <v>4</v>
      </c>
      <c r="H37" s="98"/>
      <c r="I37" s="101" t="s">
        <v>205</v>
      </c>
      <c r="J37" s="102"/>
      <c r="K37" s="102"/>
      <c r="L37" s="98"/>
      <c r="M37" s="97">
        <v>523225966</v>
      </c>
      <c r="N37" s="102"/>
      <c r="O37" s="98"/>
      <c r="P37" s="97">
        <v>144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4" t="s">
        <v>181</v>
      </c>
      <c r="D38" s="115"/>
      <c r="E38" s="116" t="s">
        <v>183</v>
      </c>
      <c r="F38" s="117"/>
      <c r="G38" s="99"/>
      <c r="H38" s="100"/>
      <c r="I38" s="99"/>
      <c r="J38" s="103"/>
      <c r="K38" s="103"/>
      <c r="L38" s="100"/>
      <c r="M38" s="99"/>
      <c r="N38" s="103"/>
      <c r="O38" s="100"/>
      <c r="P38" s="99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6">
        <v>8</v>
      </c>
      <c r="B39" s="108">
        <v>8</v>
      </c>
      <c r="C39" s="110" t="s">
        <v>184</v>
      </c>
      <c r="D39" s="111"/>
      <c r="E39" s="112" t="s">
        <v>186</v>
      </c>
      <c r="F39" s="113"/>
      <c r="G39" s="97">
        <v>4</v>
      </c>
      <c r="H39" s="98"/>
      <c r="I39" s="101" t="s">
        <v>204</v>
      </c>
      <c r="J39" s="102"/>
      <c r="K39" s="102"/>
      <c r="L39" s="98"/>
      <c r="M39" s="97">
        <v>523225973</v>
      </c>
      <c r="N39" s="102"/>
      <c r="O39" s="98"/>
      <c r="P39" s="97">
        <v>140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4" t="s">
        <v>185</v>
      </c>
      <c r="D40" s="115"/>
      <c r="E40" s="116" t="s">
        <v>187</v>
      </c>
      <c r="F40" s="117"/>
      <c r="G40" s="99"/>
      <c r="H40" s="100"/>
      <c r="I40" s="99"/>
      <c r="J40" s="103"/>
      <c r="K40" s="103"/>
      <c r="L40" s="100"/>
      <c r="M40" s="99"/>
      <c r="N40" s="103"/>
      <c r="O40" s="100"/>
      <c r="P40" s="99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6">
        <v>9</v>
      </c>
      <c r="B41" s="108">
        <v>9</v>
      </c>
      <c r="C41" s="110" t="s">
        <v>188</v>
      </c>
      <c r="D41" s="111"/>
      <c r="E41" s="112" t="s">
        <v>190</v>
      </c>
      <c r="F41" s="113"/>
      <c r="G41" s="97">
        <v>5</v>
      </c>
      <c r="H41" s="98"/>
      <c r="I41" s="101" t="s">
        <v>206</v>
      </c>
      <c r="J41" s="102"/>
      <c r="K41" s="102"/>
      <c r="L41" s="98"/>
      <c r="M41" s="97">
        <v>525401504</v>
      </c>
      <c r="N41" s="102"/>
      <c r="O41" s="98"/>
      <c r="P41" s="97">
        <v>142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4" t="s">
        <v>189</v>
      </c>
      <c r="D42" s="115"/>
      <c r="E42" s="116" t="s">
        <v>191</v>
      </c>
      <c r="F42" s="117"/>
      <c r="G42" s="99"/>
      <c r="H42" s="100"/>
      <c r="I42" s="99"/>
      <c r="J42" s="103"/>
      <c r="K42" s="103"/>
      <c r="L42" s="100"/>
      <c r="M42" s="99"/>
      <c r="N42" s="103"/>
      <c r="O42" s="100"/>
      <c r="P42" s="99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6">
        <v>10</v>
      </c>
      <c r="B43" s="108">
        <v>10</v>
      </c>
      <c r="C43" s="110" t="s">
        <v>194</v>
      </c>
      <c r="D43" s="111"/>
      <c r="E43" s="112" t="s">
        <v>192</v>
      </c>
      <c r="F43" s="113"/>
      <c r="G43" s="97">
        <v>3</v>
      </c>
      <c r="H43" s="98"/>
      <c r="I43" s="101" t="s">
        <v>202</v>
      </c>
      <c r="J43" s="102"/>
      <c r="K43" s="102"/>
      <c r="L43" s="98"/>
      <c r="M43" s="97">
        <v>522921722</v>
      </c>
      <c r="N43" s="102"/>
      <c r="O43" s="98"/>
      <c r="P43" s="97">
        <v>131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4" t="s">
        <v>195</v>
      </c>
      <c r="D44" s="115"/>
      <c r="E44" s="116" t="s">
        <v>193</v>
      </c>
      <c r="F44" s="117"/>
      <c r="G44" s="99"/>
      <c r="H44" s="100"/>
      <c r="I44" s="99"/>
      <c r="J44" s="103"/>
      <c r="K44" s="103"/>
      <c r="L44" s="100"/>
      <c r="M44" s="99"/>
      <c r="N44" s="103"/>
      <c r="O44" s="100"/>
      <c r="P44" s="99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6">
        <v>11</v>
      </c>
      <c r="B45" s="108">
        <v>11</v>
      </c>
      <c r="C45" s="110" t="s">
        <v>196</v>
      </c>
      <c r="D45" s="111"/>
      <c r="E45" s="112" t="s">
        <v>186</v>
      </c>
      <c r="F45" s="113"/>
      <c r="G45" s="97">
        <v>3</v>
      </c>
      <c r="H45" s="98"/>
      <c r="I45" s="101" t="s">
        <v>204</v>
      </c>
      <c r="J45" s="102"/>
      <c r="K45" s="102"/>
      <c r="L45" s="98"/>
      <c r="M45" s="97">
        <v>525170844</v>
      </c>
      <c r="N45" s="102"/>
      <c r="O45" s="98"/>
      <c r="P45" s="97">
        <v>131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4" t="s">
        <v>197</v>
      </c>
      <c r="D46" s="115"/>
      <c r="E46" s="116" t="s">
        <v>198</v>
      </c>
      <c r="F46" s="117"/>
      <c r="G46" s="99"/>
      <c r="H46" s="100"/>
      <c r="I46" s="99"/>
      <c r="J46" s="103"/>
      <c r="K46" s="103"/>
      <c r="L46" s="100"/>
      <c r="M46" s="99"/>
      <c r="N46" s="103"/>
      <c r="O46" s="100"/>
      <c r="P46" s="99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6">
        <v>12</v>
      </c>
      <c r="B47" s="108">
        <v>12</v>
      </c>
      <c r="C47" s="110" t="s">
        <v>184</v>
      </c>
      <c r="D47" s="111"/>
      <c r="E47" s="112" t="s">
        <v>199</v>
      </c>
      <c r="F47" s="113"/>
      <c r="G47" s="97">
        <v>1</v>
      </c>
      <c r="H47" s="98"/>
      <c r="I47" s="101" t="s">
        <v>204</v>
      </c>
      <c r="J47" s="102"/>
      <c r="K47" s="102"/>
      <c r="L47" s="98"/>
      <c r="M47" s="97">
        <v>524346066</v>
      </c>
      <c r="N47" s="102"/>
      <c r="O47" s="98"/>
      <c r="P47" s="97">
        <v>126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 t="s">
        <v>185</v>
      </c>
      <c r="D48" s="193"/>
      <c r="E48" s="194" t="s">
        <v>200</v>
      </c>
      <c r="F48" s="195"/>
      <c r="G48" s="175"/>
      <c r="H48" s="189"/>
      <c r="I48" s="175"/>
      <c r="J48" s="132"/>
      <c r="K48" s="132"/>
      <c r="L48" s="189"/>
      <c r="M48" s="175"/>
      <c r="N48" s="132"/>
      <c r="O48" s="189"/>
      <c r="P48" s="175"/>
      <c r="Q48" s="132"/>
      <c r="R48" s="132"/>
      <c r="S48" s="132"/>
      <c r="T48" s="13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207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27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男子</v>
      </c>
      <c r="I5" s="9">
        <f>入力!Y25</f>
        <v>12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13002</v>
      </c>
      <c r="B7" s="13" t="str">
        <f>IF(入力!C3="","",入力!C3)</f>
        <v>ミラクルキッズJVC</v>
      </c>
      <c r="C7" s="13" t="str">
        <f>IF(入力!C2="","",入力!C2)</f>
        <v>ミラクルキッズジェイブイシー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外房線</v>
      </c>
      <c r="S7" s="13" t="str">
        <f>IF(入力!AE5="","",入力!AE5)</f>
        <v>誉田</v>
      </c>
      <c r="T7" s="13"/>
      <c r="U7" s="13">
        <f>IF(入力!C4="","",入力!C4)</f>
        <v>430954143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笹木</v>
      </c>
      <c r="D16" s="13" t="str">
        <f>IF(入力!E8="","",入力!E8)</f>
        <v>五子</v>
      </c>
      <c r="E16" s="13" t="str">
        <f>IF(入力!C7="","",入力!C7)</f>
        <v>ササキ</v>
      </c>
      <c r="F16" s="13" t="str">
        <f>IF(入力!E7="","",入力!E7)</f>
        <v>イツコ</v>
      </c>
      <c r="G16" s="13">
        <f>IF(入力!G7="","",入力!G7)</f>
        <v>506198296</v>
      </c>
      <c r="H16" s="13" t="str">
        <f>IF(入力!J7="","",入力!J7)</f>
        <v>‘016950</v>
      </c>
      <c r="I16" s="13" t="str">
        <f>IF(入力!M7="","",入力!M7)</f>
        <v>‘0183826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266</v>
      </c>
      <c r="S16" s="13" t="str">
        <f>IF(入力!W7="","",入力!W7)</f>
        <v>0005</v>
      </c>
      <c r="T16" s="13" t="str">
        <f>IF(入力!P8="","",入力!P8)</f>
        <v>千葉市緑区誉田町１－１０３３－４</v>
      </c>
      <c r="U16" s="13" t="str">
        <f>IF(入力!AL7="","",入力!AL7)</f>
        <v>090</v>
      </c>
      <c r="V16" s="13" t="str">
        <f>IF(入力!AK8="","",入力!AK8)</f>
        <v>6708</v>
      </c>
      <c r="W16" s="13" t="str">
        <f>IF(入力!AP8="","",入力!AP8)</f>
        <v>1760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鎌形</v>
      </c>
      <c r="D17" s="13" t="str">
        <f>IF(入力!E10="","",入力!E10)</f>
        <v>章生</v>
      </c>
      <c r="E17" s="13" t="str">
        <f>IF(入力!C9="","",入力!C9)</f>
        <v>カマガタ</v>
      </c>
      <c r="F17" s="13" t="str">
        <f>IF(入力!E9="","",入力!E9)</f>
        <v>アキオ</v>
      </c>
      <c r="G17" s="13">
        <f>IF(入力!G9="","",入力!G9)</f>
        <v>510365333</v>
      </c>
      <c r="H17" s="13">
        <f>IF(入力!J9="","",入力!J9)</f>
        <v>291131</v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260</v>
      </c>
      <c r="S17" s="13" t="str">
        <f>IF(入力!W9="","",入力!W9)</f>
        <v>0844</v>
      </c>
      <c r="T17" s="13" t="str">
        <f>IF(入力!P10="","",入力!P10)</f>
        <v>千葉市中央区千葉寺町886－1－721</v>
      </c>
      <c r="U17" s="13" t="str">
        <f>IF(入力!AL9="","",入力!AL9)</f>
        <v>043</v>
      </c>
      <c r="V17" s="13" t="str">
        <f>IF(入力!AK10="","",入力!AK10)</f>
        <v>261</v>
      </c>
      <c r="W17" s="13" t="str">
        <f>IF(入力!AP10="","",入力!AP10)</f>
        <v>6832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亀山</v>
      </c>
      <c r="D20" s="13" t="str">
        <f>IF(入力!E12="","",入力!E12)</f>
        <v>史雄</v>
      </c>
      <c r="E20" s="13" t="str">
        <f>IF(入力!C11="","",入力!C11)</f>
        <v>カメヤマ</v>
      </c>
      <c r="F20" s="13" t="str">
        <f>IF(入力!E11="","",入力!E11)</f>
        <v>フミオ</v>
      </c>
      <c r="G20" s="13">
        <f>IF(入力!G11="","",入力!G11)</f>
        <v>524041930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266</v>
      </c>
      <c r="S20" s="13" t="str">
        <f>IF(入力!W11="","",入力!W11)</f>
        <v>0031</v>
      </c>
      <c r="T20" s="13" t="str">
        <f>IF(入力!P12="","",入力!P12)</f>
        <v>千葉市緑区おゆみ野１－２３－１３</v>
      </c>
      <c r="U20" s="13" t="str">
        <f>IF(入力!AL11="","",入力!AL11)</f>
        <v>090</v>
      </c>
      <c r="V20" s="13" t="str">
        <f>IF(入力!AK12="","",入力!AK12)</f>
        <v>1406</v>
      </c>
      <c r="W20" s="13" t="str">
        <f>IF(入力!AP12="","",入力!AP12)</f>
        <v>4687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笹木</v>
      </c>
      <c r="D22" s="13" t="str">
        <f>IF(入力!E16="","",入力!E16)</f>
        <v>五子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266</v>
      </c>
      <c r="S22" s="13" t="str">
        <f>IF(入力!W15="","",入力!W15)</f>
        <v>0005</v>
      </c>
      <c r="T22" s="13" t="str">
        <f>IF(入力!P16="","",入力!P16)</f>
        <v>千葉市緑区誉田町１－１０３３－４</v>
      </c>
      <c r="U22" s="13" t="str">
        <f>IF(入力!AL15="","",入力!AL15)</f>
        <v>090</v>
      </c>
      <c r="V22" s="13" t="str">
        <f>IF(入力!AK16="","",入力!AK16)</f>
        <v>6708</v>
      </c>
      <c r="W22" s="13" t="str">
        <f>IF(入力!AP16="","",入力!AP16)</f>
        <v>1760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亀山</v>
      </c>
      <c r="D24" s="51" t="str">
        <f>VLOOKUP($B$51,$A$53:$F$352,4)</f>
        <v>陽太</v>
      </c>
      <c r="E24" s="51" t="str">
        <f>VLOOKUP($B$51,$A$53:$F$352,5)</f>
        <v>カメヤマ</v>
      </c>
      <c r="F24" s="51" t="str">
        <f>VLOOKUP($B$51,$A$53:$F$352,6)</f>
        <v>ヨウタ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亀山</v>
      </c>
      <c r="D53" s="13" t="str">
        <f>IF(入力!E26="","",入力!E26)</f>
        <v>陽太</v>
      </c>
      <c r="E53" s="13" t="str">
        <f>IF(入力!C25="","",入力!C25)</f>
        <v>カメヤマ</v>
      </c>
      <c r="F53" s="13" t="str">
        <f>IF(入力!E25="","",入力!E25)</f>
        <v>ヨウタ</v>
      </c>
      <c r="G53" s="13">
        <f>IF(入力!M25="","",入力!M25)</f>
        <v>523040774</v>
      </c>
      <c r="H53" s="13" t="str">
        <f>IF(入力!I25="","",入力!I25)</f>
        <v>千葉市有吉小学校</v>
      </c>
      <c r="I53" s="13">
        <f>IF(入力!G25="","",入力!G25)</f>
        <v>5</v>
      </c>
      <c r="J53" s="13">
        <f>IF(入力!P25="","",入力!P25)</f>
        <v>147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長崎</v>
      </c>
      <c r="D54" s="13" t="str">
        <f>IF(入力!E28="","",入力!E28)</f>
        <v>晴一</v>
      </c>
      <c r="E54" s="13" t="str">
        <f>IF(入力!C27="","",入力!C27)</f>
        <v>ナガサキ</v>
      </c>
      <c r="F54" s="13" t="str">
        <f>IF(入力!E27="","",入力!E27)</f>
        <v>ハルイチ</v>
      </c>
      <c r="G54" s="13">
        <f>IF(入力!M27="","",入力!M27)</f>
        <v>523225959</v>
      </c>
      <c r="H54" s="13" t="str">
        <f>IF(入力!I27="","",入力!I27)</f>
        <v>木更津市立清見台小学校</v>
      </c>
      <c r="I54" s="13">
        <f>IF(入力!G27="","",入力!G27)</f>
        <v>5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汐﨑</v>
      </c>
      <c r="D55" s="13" t="str">
        <f>IF(入力!E30="","",入力!E30)</f>
        <v>陸人</v>
      </c>
      <c r="E55" s="13" t="str">
        <f>IF(入力!C29="","",入力!C29)</f>
        <v>シオザキ</v>
      </c>
      <c r="F55" s="13" t="str">
        <f>IF(入力!E29="","",入力!E29)</f>
        <v>リクト</v>
      </c>
      <c r="G55" s="13">
        <f>IF(入力!M29="","",入力!M29)</f>
        <v>524741106</v>
      </c>
      <c r="H55" s="13" t="str">
        <f>IF(入力!I29="","",入力!I29)</f>
        <v>千葉市立生浜東小学校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青木</v>
      </c>
      <c r="D56" s="13" t="str">
        <f>IF(入力!E32="","",入力!E32)</f>
        <v>絢慎</v>
      </c>
      <c r="E56" s="13" t="str">
        <f>IF(入力!C31="","",入力!C31)</f>
        <v>アオキ</v>
      </c>
      <c r="F56" s="13" t="str">
        <f>IF(入力!E31="","",入力!E31)</f>
        <v>ケンシン</v>
      </c>
      <c r="G56" s="13">
        <f>IF(入力!M31="","",入力!M31)</f>
        <v>524975839</v>
      </c>
      <c r="H56" s="13" t="str">
        <f>IF(入力!I31="","",入力!I31)</f>
        <v>千葉市立大森小学校</v>
      </c>
      <c r="I56" s="13">
        <f>IF(入力!G31="","",入力!G31)</f>
        <v>5</v>
      </c>
      <c r="J56" s="13">
        <f>IF(入力!P31="","",入力!P31)</f>
        <v>141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近藤</v>
      </c>
      <c r="D57" s="13" t="str">
        <f>IF(入力!E34="","",入力!E34)</f>
        <v>陽太</v>
      </c>
      <c r="E57" s="13" t="str">
        <f>IF(入力!C33="","",入力!C33)</f>
        <v>コンドウ</v>
      </c>
      <c r="F57" s="13" t="str">
        <f>IF(入力!E33="","",入力!E33)</f>
        <v>ヒナタ</v>
      </c>
      <c r="G57" s="13">
        <f>IF(入力!M33="","",入力!M33)</f>
        <v>521879093</v>
      </c>
      <c r="H57" s="13" t="str">
        <f>IF(入力!I33="","",入力!I33)</f>
        <v>千葉市立誉田小学校</v>
      </c>
      <c r="I57" s="13">
        <f>IF(入力!G33="","",入力!G33)</f>
        <v>4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金子</v>
      </c>
      <c r="D58" s="13" t="str">
        <f>IF(入力!E36="","",入力!E36)</f>
        <v>凌大</v>
      </c>
      <c r="E58" s="13" t="str">
        <f>IF(入力!C35="","",入力!C35)</f>
        <v>カネコ</v>
      </c>
      <c r="F58" s="13" t="str">
        <f>IF(入力!E35="","",入力!E35)</f>
        <v>リョウタ</v>
      </c>
      <c r="G58" s="13">
        <f>IF(入力!M35="","",入力!M35)</f>
        <v>523040811</v>
      </c>
      <c r="H58" s="13" t="str">
        <f>IF(入力!I35="","",入力!I35)</f>
        <v>市原市立水の江小学校</v>
      </c>
      <c r="I58" s="13">
        <f>IF(入力!G35="","",入力!G35)</f>
        <v>4</v>
      </c>
      <c r="J58" s="13">
        <f>IF(入力!P35="","",入力!P35)</f>
        <v>144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藤井</v>
      </c>
      <c r="D59" s="13" t="str">
        <f>IF(入力!E38="","",入力!E38)</f>
        <v>俊太朗</v>
      </c>
      <c r="E59" s="13" t="str">
        <f>IF(入力!C37="","",入力!C37)</f>
        <v>フジイ</v>
      </c>
      <c r="F59" s="13" t="str">
        <f>IF(入力!E37="","",入力!E37)</f>
        <v>シュンタロウ</v>
      </c>
      <c r="G59" s="13">
        <f>IF(入力!M37="","",入力!M37)</f>
        <v>523225966</v>
      </c>
      <c r="H59" s="13" t="str">
        <f>IF(入力!I37="","",入力!I37)</f>
        <v>市原市立牧園小学校</v>
      </c>
      <c r="I59" s="13">
        <f>IF(入力!G37="","",入力!G37)</f>
        <v>4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秋山</v>
      </c>
      <c r="D60" s="13" t="str">
        <f>IF(入力!E40="","",入力!E40)</f>
        <v>敬尊</v>
      </c>
      <c r="E60" s="13" t="str">
        <f>IF(入力!C39="","",入力!C39)</f>
        <v>アキヤマ</v>
      </c>
      <c r="F60" s="13" t="str">
        <f>IF(入力!E39="","",入力!E39)</f>
        <v>ケイト</v>
      </c>
      <c r="G60" s="13">
        <f>IF(入力!M39="","",入力!M39)</f>
        <v>523225973</v>
      </c>
      <c r="H60" s="13" t="str">
        <f>IF(入力!I39="","",入力!I39)</f>
        <v>市原市立水の江小学校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泉</v>
      </c>
      <c r="D61" s="13" t="str">
        <f>IF(入力!E42="","",入力!E42)</f>
        <v>太成生</v>
      </c>
      <c r="E61" s="13" t="str">
        <f>IF(入力!C41="","",入力!C41)</f>
        <v>イズミ</v>
      </c>
      <c r="F61" s="13" t="str">
        <f>IF(入力!E41="","",入力!E41)</f>
        <v>タイセイ</v>
      </c>
      <c r="G61" s="13">
        <f>IF(入力!M41="","",入力!M41)</f>
        <v>525401504</v>
      </c>
      <c r="H61" s="13" t="str">
        <f>IF(入力!I41="","",入力!I41)</f>
        <v>千葉市立小谷小学校</v>
      </c>
      <c r="I61" s="13">
        <f>IF(入力!G41="","",入力!G41)</f>
        <v>5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隅田</v>
      </c>
      <c r="D62" s="13" t="str">
        <f>IF(入力!E44="","",入力!E44)</f>
        <v>龍太朗</v>
      </c>
      <c r="E62" s="13" t="str">
        <f>IF(入力!C43="","",入力!C43)</f>
        <v>スミダ</v>
      </c>
      <c r="F62" s="13" t="str">
        <f>IF(入力!E43="","",入力!E43)</f>
        <v>リョウタロウ</v>
      </c>
      <c r="G62" s="13">
        <f>IF(入力!M43="","",入力!M43)</f>
        <v>522921722</v>
      </c>
      <c r="H62" s="13" t="str">
        <f>IF(入力!I43="","",入力!I43)</f>
        <v>千葉市立大森小学校</v>
      </c>
      <c r="I62" s="13">
        <f>IF(入力!G43="","",入力!G43)</f>
        <v>3</v>
      </c>
      <c r="J62" s="13">
        <f>IF(入力!P43="","",入力!P43)</f>
        <v>131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中野</v>
      </c>
      <c r="D63" s="13" t="str">
        <f>IF(入力!E46="","",入力!E46)</f>
        <v>圭翔</v>
      </c>
      <c r="E63" s="13" t="str">
        <f>IF(入力!C45="","",入力!C45)</f>
        <v>ナカノ</v>
      </c>
      <c r="F63" s="13" t="str">
        <f>IF(入力!E45="","",入力!E45)</f>
        <v>ケイト</v>
      </c>
      <c r="G63" s="13">
        <f>IF(入力!M45="","",入力!M45)</f>
        <v>525170844</v>
      </c>
      <c r="H63" s="13" t="str">
        <f>IF(入力!I45="","",入力!I45)</f>
        <v>市原市立水の江小学校</v>
      </c>
      <c r="I63" s="13">
        <f>IF(入力!G45="","",入力!G45)</f>
        <v>3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秋山</v>
      </c>
      <c r="D64" s="13" t="str">
        <f>IF(入力!E48="","",入力!E48)</f>
        <v>愛尊</v>
      </c>
      <c r="E64" s="13" t="str">
        <f>IF(入力!C47="","",入力!C47)</f>
        <v>アキヤマ</v>
      </c>
      <c r="F64" s="13" t="str">
        <f>IF(入力!E47="","",入力!E47)</f>
        <v>マナト</v>
      </c>
      <c r="G64" s="13">
        <f>IF(入力!M47="","",入力!M47)</f>
        <v>524346066</v>
      </c>
      <c r="H64" s="13" t="str">
        <f>IF(入力!I47="","",入力!I47)</f>
        <v>市原市立水の江小学校</v>
      </c>
      <c r="I64" s="13">
        <f>IF(入力!G47="","",入力!G47)</f>
        <v>1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貢 笹木</cp:lastModifiedBy>
  <cp:lastPrinted>2016-05-09T15:17:35Z</cp:lastPrinted>
  <dcterms:created xsi:type="dcterms:W3CDTF">2014-04-05T09:56:00Z</dcterms:created>
  <dcterms:modified xsi:type="dcterms:W3CDTF">2025-01-25T12:51:41Z</dcterms:modified>
</cp:coreProperties>
</file>