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2A8D5130-B737-4873-92A5-168FA4898E41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<sst xmlns="http://schemas.openxmlformats.org/spreadsheetml/2006/main" count="265" uniqueCount="206">
  <si>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</si>
  <si>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</si>
  <si>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</si>
  <si>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</si>
  <si>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</si>
  <si>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</si>
  <si>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</si>
  <si>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</si>
  <si>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</si>
  <si>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</si>
  <si>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</si>
  <si>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</si>
  <si>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</si>
  <si>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</si>
  <si>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</si>
  <si>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</si>
  <si>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</si>
  <si>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</si>
  <si>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</si>
  <si>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</si>
  <si>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</si>
  <si>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</si>
  <si>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</si>
  <si>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</si>
  <si>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</si>
  <si>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</si>
  <si>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</si>
  <si>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</si>
  <si>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</si>
  <si>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</si>
  <si>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</si>
  <si>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</si>
  <si>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</si>
  <si>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</si>
  <si>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</si>
  <si>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</si>
  <si>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</si>
  <si>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</si>
  <si>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</si>
  <si>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</si>
  <si>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</si>
  <si>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</si>
  <si>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</si>
  <si>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</si>
  <si>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</si>
  <si>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</si>
  <si>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</si>
  <si>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</si>
  <si>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</si>
  <si>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</si>
  <si>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</si>
  <si>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</si>
  <si>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</si>
  <si>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</si>
  <si>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</si>
  <si>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</si>
  <si>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</si>
  <si>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</si>
  <si>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</si>
  <si>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</si>
  <si>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</si>
  <si>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</si>
  <si>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</si>
  <si>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</si>
  <si>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</si>
  <si>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</si>
  <si>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</si>
  <si>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</si>
  <si>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</si>
  <si>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</si>
  <si>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</si>
  <si>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</si>
  <si>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</si>
  <si>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</si>
  <si>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</si>
  <si>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</si>
  <si>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</si>
  <si>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</si>
  <si>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</si>
  <si>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</si>
  <si>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</si>
  <si>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</si>
  <si>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</si>
  <si>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</si>
  <si>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</si>
  <si>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</si>
  <si>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</si>
  <si>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</si>
  <si>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</si>
  <si>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</si>
  <si>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</si>
  <si>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</si>
  <si>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</si>
  <si>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</si>
  <si>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</si>
  <si>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</si>
  <si>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</si>
  <si>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</si>
  <si>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</si>
  <si>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</si>
  <si>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</si>
  <si>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</si>
  <si>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</si>
  <si>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</si>
  <si>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</si>
  <si>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</si>
  <si>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</si>
  <si>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</si>
  <si>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</si>
  <si>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</si>
  <si>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</si>
  <si>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</si>
  <si>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</si>
  <si>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</si>
  <si>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</si>
  <si>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</si>
  <si>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</si>
  <si>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</si>
  <si>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</si>
  <si>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</si>
  <si>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</si>
  <si>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</si>
  <si>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</si>
  <si>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</si>
  <si>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</si>
  <si>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</si>
  <si>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</si>
  <si>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</si>
  <si>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</si>
  <si>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</si>
  <si>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</si>
  <si>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</si>
  <si>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ミラクルキッズJVC</t>
    <phoneticPr fontId="2"/>
  </si>
  <si>
    <t>千葉市緑区</t>
    <rPh sb="0" eb="3">
      <t>チバシ</t>
    </rPh>
    <rPh sb="3" eb="5">
      <t>ミドリク</t>
    </rPh>
    <phoneticPr fontId="2"/>
  </si>
  <si>
    <t>外房</t>
    <rPh sb="0" eb="2">
      <t>ソトボウ</t>
    </rPh>
    <phoneticPr fontId="2"/>
  </si>
  <si>
    <t>誉田</t>
    <rPh sb="0" eb="2">
      <t>ホンダ</t>
    </rPh>
    <phoneticPr fontId="2"/>
  </si>
  <si>
    <t>笹木</t>
    <rPh sb="0" eb="2">
      <t>ササキ</t>
    </rPh>
    <phoneticPr fontId="2"/>
  </si>
  <si>
    <t>五子</t>
    <rPh sb="0" eb="2">
      <t>イツコ</t>
    </rPh>
    <phoneticPr fontId="2"/>
  </si>
  <si>
    <t>ササキ</t>
    <phoneticPr fontId="2"/>
  </si>
  <si>
    <t>イツコ</t>
    <phoneticPr fontId="2"/>
  </si>
  <si>
    <t>鎌形</t>
    <rPh sb="0" eb="2">
      <t>カマガタ</t>
    </rPh>
    <phoneticPr fontId="2"/>
  </si>
  <si>
    <t>章生</t>
    <rPh sb="0" eb="2">
      <t>アキオ</t>
    </rPh>
    <phoneticPr fontId="2"/>
  </si>
  <si>
    <t>カマガタ</t>
    <phoneticPr fontId="2"/>
  </si>
  <si>
    <t>アキオ</t>
    <phoneticPr fontId="2"/>
  </si>
  <si>
    <t>中野</t>
    <rPh sb="0" eb="2">
      <t>ナカノ</t>
    </rPh>
    <phoneticPr fontId="2"/>
  </si>
  <si>
    <t>康之</t>
    <rPh sb="0" eb="2">
      <t>ヤスユキ</t>
    </rPh>
    <phoneticPr fontId="2"/>
  </si>
  <si>
    <t>ナカノ</t>
    <phoneticPr fontId="2"/>
  </si>
  <si>
    <t>ヤスシ</t>
    <phoneticPr fontId="2"/>
  </si>
  <si>
    <t>266</t>
    <phoneticPr fontId="2"/>
  </si>
  <si>
    <t>0005</t>
    <phoneticPr fontId="2"/>
  </si>
  <si>
    <t>千葉市緑区誉田町１－１０３３－４</t>
    <rPh sb="0" eb="5">
      <t>チバシミドリク</t>
    </rPh>
    <rPh sb="5" eb="8">
      <t>ホンダチョウ</t>
    </rPh>
    <phoneticPr fontId="2"/>
  </si>
  <si>
    <t>260</t>
    <phoneticPr fontId="2"/>
  </si>
  <si>
    <t>0844</t>
    <phoneticPr fontId="2"/>
  </si>
  <si>
    <r>
      <t>千葉市中央区千葉寺町886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1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721</t>
    </r>
    <rPh sb="0" eb="10">
      <t>チバシチュウオウクチバデラチョウ</t>
    </rPh>
    <phoneticPr fontId="2"/>
  </si>
  <si>
    <t>290</t>
    <phoneticPr fontId="2"/>
  </si>
  <si>
    <t>0141</t>
    <phoneticPr fontId="2"/>
  </si>
  <si>
    <t>市原市ちはら台東６－１－５０</t>
    <rPh sb="0" eb="3">
      <t>イチハラシ</t>
    </rPh>
    <rPh sb="6" eb="8">
      <t>ダイヒガシ</t>
    </rPh>
    <phoneticPr fontId="2"/>
  </si>
  <si>
    <t>292</t>
    <phoneticPr fontId="2"/>
  </si>
  <si>
    <t>0279</t>
    <phoneticPr fontId="2"/>
  </si>
  <si>
    <t>近藤</t>
    <rPh sb="0" eb="2">
      <t>コンドウ</t>
    </rPh>
    <phoneticPr fontId="2"/>
  </si>
  <si>
    <t>陽太</t>
    <rPh sb="0" eb="2">
      <t>ヒナタ</t>
    </rPh>
    <phoneticPr fontId="2"/>
  </si>
  <si>
    <t>金子</t>
    <rPh sb="0" eb="2">
      <t>カネコ</t>
    </rPh>
    <phoneticPr fontId="2"/>
  </si>
  <si>
    <t>凌大</t>
    <rPh sb="0" eb="2">
      <t>リョウタ</t>
    </rPh>
    <phoneticPr fontId="2"/>
  </si>
  <si>
    <t>コンドウ</t>
    <phoneticPr fontId="2"/>
  </si>
  <si>
    <t>ヒナタ</t>
    <phoneticPr fontId="2"/>
  </si>
  <si>
    <t>カネコ</t>
    <phoneticPr fontId="2"/>
  </si>
  <si>
    <t>リョウタ</t>
    <phoneticPr fontId="2"/>
  </si>
  <si>
    <t>フジイ</t>
    <phoneticPr fontId="2"/>
  </si>
  <si>
    <t>シュンタロウ</t>
    <phoneticPr fontId="2"/>
  </si>
  <si>
    <t>藤井</t>
    <rPh sb="0" eb="2">
      <t>フジイ</t>
    </rPh>
    <phoneticPr fontId="2"/>
  </si>
  <si>
    <t>俊太朗</t>
    <rPh sb="0" eb="3">
      <t>シュンタロウ</t>
    </rPh>
    <phoneticPr fontId="2"/>
  </si>
  <si>
    <t>秋山</t>
    <rPh sb="0" eb="2">
      <t>アキヤマ</t>
    </rPh>
    <phoneticPr fontId="2"/>
  </si>
  <si>
    <t>アキヤマ</t>
    <phoneticPr fontId="2"/>
  </si>
  <si>
    <t>ケイト</t>
    <phoneticPr fontId="2"/>
  </si>
  <si>
    <t>敬尊</t>
    <rPh sb="0" eb="2">
      <t>ケイソン</t>
    </rPh>
    <phoneticPr fontId="2"/>
  </si>
  <si>
    <t>イマイ</t>
    <phoneticPr fontId="2"/>
  </si>
  <si>
    <t>今井</t>
    <rPh sb="0" eb="2">
      <t>イマイ</t>
    </rPh>
    <phoneticPr fontId="2"/>
  </si>
  <si>
    <t>カズキ</t>
    <phoneticPr fontId="2"/>
  </si>
  <si>
    <t>千樹</t>
    <rPh sb="0" eb="2">
      <t>センジュ</t>
    </rPh>
    <phoneticPr fontId="2"/>
  </si>
  <si>
    <t>オオハタ</t>
    <phoneticPr fontId="2"/>
  </si>
  <si>
    <t>大畑</t>
    <rPh sb="0" eb="2">
      <t>オオハタ</t>
    </rPh>
    <phoneticPr fontId="2"/>
  </si>
  <si>
    <t>ルイ</t>
    <phoneticPr fontId="2"/>
  </si>
  <si>
    <t>瑠生</t>
    <rPh sb="0" eb="1">
      <t>リュウ</t>
    </rPh>
    <rPh sb="1" eb="2">
      <t>セイ</t>
    </rPh>
    <phoneticPr fontId="2"/>
  </si>
  <si>
    <t>スミダ</t>
    <phoneticPr fontId="2"/>
  </si>
  <si>
    <t>隅田</t>
    <rPh sb="0" eb="2">
      <t>スミダ</t>
    </rPh>
    <phoneticPr fontId="2"/>
  </si>
  <si>
    <t>リョウタロウ</t>
    <phoneticPr fontId="2"/>
  </si>
  <si>
    <t>龍太朗</t>
    <rPh sb="0" eb="3">
      <t>リュウタロウ</t>
    </rPh>
    <phoneticPr fontId="2"/>
  </si>
  <si>
    <t>圭翔</t>
    <rPh sb="0" eb="1">
      <t>ケイ</t>
    </rPh>
    <rPh sb="1" eb="2">
      <t>ショウ</t>
    </rPh>
    <phoneticPr fontId="2"/>
  </si>
  <si>
    <t>タナベ</t>
    <phoneticPr fontId="2"/>
  </si>
  <si>
    <t>田辺</t>
    <rPh sb="0" eb="2">
      <t>タナベ</t>
    </rPh>
    <phoneticPr fontId="2"/>
  </si>
  <si>
    <t>ユウキ</t>
    <phoneticPr fontId="2"/>
  </si>
  <si>
    <t>優樹</t>
    <rPh sb="0" eb="2">
      <t>ユウキ</t>
    </rPh>
    <phoneticPr fontId="2"/>
  </si>
  <si>
    <t>モリカワ</t>
    <phoneticPr fontId="2"/>
  </si>
  <si>
    <t>森川</t>
    <rPh sb="0" eb="2">
      <t>モリカワ</t>
    </rPh>
    <phoneticPr fontId="2"/>
  </si>
  <si>
    <t>シュント</t>
    <phoneticPr fontId="2"/>
  </si>
  <si>
    <t>竣斗</t>
    <rPh sb="0" eb="2">
      <t>シュント</t>
    </rPh>
    <phoneticPr fontId="2"/>
  </si>
  <si>
    <t>マナト</t>
    <phoneticPr fontId="2"/>
  </si>
  <si>
    <t>愛尊</t>
    <rPh sb="0" eb="1">
      <t>アイ</t>
    </rPh>
    <rPh sb="1" eb="2">
      <t>ソン</t>
    </rPh>
    <phoneticPr fontId="2"/>
  </si>
  <si>
    <t>千葉市立誉田</t>
    <rPh sb="0" eb="6">
      <t>チバシリツホンダ</t>
    </rPh>
    <phoneticPr fontId="2"/>
  </si>
  <si>
    <t>市原市立水の江</t>
    <rPh sb="0" eb="5">
      <t>イチハラシリツミズ</t>
    </rPh>
    <rPh sb="6" eb="7">
      <t>エ</t>
    </rPh>
    <phoneticPr fontId="2"/>
  </si>
  <si>
    <t>市原市立牧園</t>
    <rPh sb="0" eb="6">
      <t>イチハラシリツマキゾノ</t>
    </rPh>
    <phoneticPr fontId="2"/>
  </si>
  <si>
    <t>千葉市立小谷</t>
    <rPh sb="0" eb="3">
      <t>チバシ</t>
    </rPh>
    <rPh sb="3" eb="4">
      <t>リツ</t>
    </rPh>
    <rPh sb="4" eb="6">
      <t>コタニ</t>
    </rPh>
    <phoneticPr fontId="2"/>
  </si>
  <si>
    <t>千葉市立大森</t>
    <rPh sb="0" eb="6">
      <t>チバシリツオオモリ</t>
    </rPh>
    <phoneticPr fontId="2"/>
  </si>
  <si>
    <t>千葉市立誉田東</t>
    <rPh sb="0" eb="7">
      <t>チバシリツホンダヒガシ</t>
    </rPh>
    <phoneticPr fontId="2"/>
  </si>
  <si>
    <t>①</t>
    <phoneticPr fontId="2"/>
  </si>
  <si>
    <t>全員バレー　　元気に戦います</t>
    <rPh sb="0" eb="2">
      <t>ゼンイン</t>
    </rPh>
    <rPh sb="7" eb="9">
      <t>ゲンキ</t>
    </rPh>
    <rPh sb="10" eb="11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</si>
</sst>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80" t="s">
        <v>121</v>
      </c>
      <c r="B2" s="181"/>
      <c r="C2" s="182"/>
      <c r="D2" s="183"/>
      <c r="E2" s="183"/>
      <c r="F2" s="183"/>
      <c r="G2" s="183"/>
      <c r="H2" s="183"/>
      <c r="I2" s="184"/>
      <c r="J2" s="62" t="s">
        <v>119</v>
      </c>
      <c r="K2" s="63"/>
      <c r="L2" s="63"/>
      <c r="M2" s="63"/>
      <c r="N2" s="63"/>
      <c r="O2" s="64"/>
      <c r="P2" s="62" t="s">
        <v>97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79" t="s">
        <v>101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5" t="s">
        <v>122</v>
      </c>
      <c r="B3" s="186"/>
      <c r="C3" s="238" t="s">
        <v>132</v>
      </c>
      <c r="D3" s="187"/>
      <c r="E3" s="187"/>
      <c r="F3" s="187"/>
      <c r="G3" s="187"/>
      <c r="H3" s="187"/>
      <c r="I3" s="188"/>
      <c r="J3" s="59" t="s">
        <v>90</v>
      </c>
      <c r="K3" s="60"/>
      <c r="L3" s="60"/>
      <c r="M3" s="60"/>
      <c r="N3" s="60"/>
      <c r="O3" s="61"/>
      <c r="P3" s="177" t="s">
        <v>133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51" t="s">
        <v>112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430954143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8">
        <v>13002</v>
      </c>
      <c r="K5" s="118"/>
      <c r="L5" s="118"/>
      <c r="M5" s="118"/>
      <c r="N5" s="118"/>
      <c r="O5" s="118"/>
      <c r="P5" s="239" t="s">
        <v>134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239" t="s">
        <v>135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4" t="s">
        <v>107</v>
      </c>
      <c r="D6" s="195"/>
      <c r="E6" s="172" t="s">
        <v>108</v>
      </c>
      <c r="F6" s="17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7" t="s">
        <v>95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96</v>
      </c>
      <c r="AL6" s="176"/>
      <c r="AM6" s="176"/>
      <c r="AN6" s="176"/>
      <c r="AO6" s="176"/>
      <c r="AP6" s="176"/>
      <c r="AQ6" s="176"/>
      <c r="AR6" s="176"/>
      <c r="AS6" s="176"/>
      <c r="AT6" s="34" t="s">
        <v>124</v>
      </c>
    </row>
    <row r="7" spans="1:51" ht="13.5" customHeight="1">
      <c r="A7" s="75"/>
      <c r="B7" s="76"/>
      <c r="C7" s="242" t="s">
        <v>138</v>
      </c>
      <c r="D7" s="86"/>
      <c r="E7" s="243" t="s">
        <v>139</v>
      </c>
      <c r="F7" s="87"/>
      <c r="G7" s="68">
        <v>506198296</v>
      </c>
      <c r="H7" s="68"/>
      <c r="I7" s="68"/>
      <c r="J7" s="68">
        <v>16950</v>
      </c>
      <c r="K7" s="68"/>
      <c r="L7" s="68"/>
      <c r="M7" s="68">
        <v>183826</v>
      </c>
      <c r="N7" s="68"/>
      <c r="O7" s="68"/>
      <c r="P7" s="65" t="s">
        <v>7</v>
      </c>
      <c r="Q7" s="66"/>
      <c r="R7" s="244" t="s">
        <v>148</v>
      </c>
      <c r="S7" s="84"/>
      <c r="T7" s="84"/>
      <c r="U7" s="84"/>
      <c r="V7" s="27" t="s">
        <v>8</v>
      </c>
      <c r="W7" s="245" t="s">
        <v>149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19"/>
      <c r="AM7" s="119"/>
      <c r="AN7" s="119"/>
      <c r="AO7" s="119"/>
      <c r="AP7" s="119"/>
      <c r="AQ7" s="119"/>
      <c r="AR7" s="119"/>
      <c r="AS7" s="36" t="s">
        <v>10</v>
      </c>
      <c r="AT7" s="221">
        <v>64</v>
      </c>
    </row>
    <row r="8" spans="1:51" ht="18" customHeight="1">
      <c r="A8" s="75"/>
      <c r="B8" s="76"/>
      <c r="C8" s="240" t="s">
        <v>136</v>
      </c>
      <c r="D8" s="112"/>
      <c r="E8" s="241" t="s">
        <v>137</v>
      </c>
      <c r="F8" s="113"/>
      <c r="G8" s="68"/>
      <c r="H8" s="68"/>
      <c r="I8" s="68"/>
      <c r="J8" s="68"/>
      <c r="K8" s="68"/>
      <c r="L8" s="68"/>
      <c r="M8" s="68"/>
      <c r="N8" s="68"/>
      <c r="O8" s="68"/>
      <c r="P8" s="246" t="s">
        <v>150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247" t="s">
        <v>157</v>
      </c>
      <c r="AL8" s="123"/>
      <c r="AM8" s="123"/>
      <c r="AN8" s="123"/>
      <c r="AO8" s="37" t="s">
        <v>11</v>
      </c>
      <c r="AP8" s="248" t="s">
        <v>158</v>
      </c>
      <c r="AQ8" s="123"/>
      <c r="AR8" s="123"/>
      <c r="AS8" s="124"/>
      <c r="AT8" s="221"/>
    </row>
    <row r="9" spans="1:51" ht="14.4" customHeight="1">
      <c r="A9" s="75" t="s">
        <v>82</v>
      </c>
      <c r="B9" s="76"/>
      <c r="C9" s="242" t="s">
        <v>142</v>
      </c>
      <c r="D9" s="86"/>
      <c r="E9" s="243" t="s">
        <v>143</v>
      </c>
      <c r="F9" s="87"/>
      <c r="G9" s="68">
        <v>510365333</v>
      </c>
      <c r="H9" s="68"/>
      <c r="I9" s="68"/>
      <c r="J9" s="68">
        <v>291131</v>
      </c>
      <c r="K9" s="68"/>
      <c r="L9" s="68"/>
      <c r="M9" s="68">
        <v>534124</v>
      </c>
      <c r="N9" s="68"/>
      <c r="O9" s="68"/>
      <c r="P9" s="65" t="s">
        <v>7</v>
      </c>
      <c r="Q9" s="66"/>
      <c r="R9" s="244" t="s">
        <v>151</v>
      </c>
      <c r="S9" s="84"/>
      <c r="T9" s="84"/>
      <c r="U9" s="84"/>
      <c r="V9" s="27" t="s">
        <v>8</v>
      </c>
      <c r="W9" s="245" t="s">
        <v>152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19"/>
      <c r="AM9" s="119"/>
      <c r="AN9" s="119"/>
      <c r="AO9" s="119"/>
      <c r="AP9" s="119"/>
      <c r="AQ9" s="119"/>
      <c r="AR9" s="119"/>
      <c r="AS9" s="36" t="s">
        <v>126</v>
      </c>
      <c r="AT9" s="222">
        <v>54</v>
      </c>
    </row>
    <row r="10" spans="1:51" ht="18" customHeight="1">
      <c r="A10" s="75"/>
      <c r="B10" s="76"/>
      <c r="C10" s="240" t="s">
        <v>140</v>
      </c>
      <c r="D10" s="112"/>
      <c r="E10" s="241" t="s">
        <v>141</v>
      </c>
      <c r="F10" s="113"/>
      <c r="G10" s="68"/>
      <c r="H10" s="68"/>
      <c r="I10" s="68"/>
      <c r="J10" s="68"/>
      <c r="K10" s="68"/>
      <c r="L10" s="68"/>
      <c r="M10" s="68"/>
      <c r="N10" s="68"/>
      <c r="O10" s="68"/>
      <c r="P10" s="120" t="s">
        <v>153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4"/>
      <c r="AK10" s="122"/>
      <c r="AL10" s="123"/>
      <c r="AM10" s="123"/>
      <c r="AN10" s="123"/>
      <c r="AO10" s="37" t="s">
        <v>127</v>
      </c>
      <c r="AP10" s="123"/>
      <c r="AQ10" s="123"/>
      <c r="AR10" s="123"/>
      <c r="AS10" s="124"/>
      <c r="AT10" s="222"/>
    </row>
    <row r="11" spans="1:51" ht="14.4" customHeight="1">
      <c r="A11" s="75" t="s">
        <v>83</v>
      </c>
      <c r="B11" s="76"/>
      <c r="C11" s="242" t="s">
        <v>146</v>
      </c>
      <c r="D11" s="86"/>
      <c r="E11" s="243" t="s">
        <v>147</v>
      </c>
      <c r="F11" s="87"/>
      <c r="G11" s="68">
        <v>524041947</v>
      </c>
      <c r="H11" s="68"/>
      <c r="I11" s="68"/>
      <c r="J11" s="68"/>
      <c r="K11" s="68"/>
      <c r="L11" s="68"/>
      <c r="M11" s="68">
        <v>592477</v>
      </c>
      <c r="N11" s="68"/>
      <c r="O11" s="68"/>
      <c r="P11" s="65" t="s">
        <v>7</v>
      </c>
      <c r="Q11" s="66"/>
      <c r="R11" s="244" t="s">
        <v>154</v>
      </c>
      <c r="S11" s="84"/>
      <c r="T11" s="84"/>
      <c r="U11" s="84"/>
      <c r="V11" s="27" t="s">
        <v>8</v>
      </c>
      <c r="W11" s="245" t="s">
        <v>155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19"/>
      <c r="AM11" s="119"/>
      <c r="AN11" s="119"/>
      <c r="AO11" s="119"/>
      <c r="AP11" s="119"/>
      <c r="AQ11" s="119"/>
      <c r="AR11" s="119"/>
      <c r="AS11" s="36" t="s">
        <v>126</v>
      </c>
      <c r="AT11" s="222">
        <v>39</v>
      </c>
    </row>
    <row r="12" spans="1:51" ht="18" customHeight="1">
      <c r="A12" s="75"/>
      <c r="B12" s="76"/>
      <c r="C12" s="240" t="s">
        <v>144</v>
      </c>
      <c r="D12" s="112"/>
      <c r="E12" s="241" t="s">
        <v>145</v>
      </c>
      <c r="F12" s="113"/>
      <c r="G12" s="68"/>
      <c r="H12" s="68"/>
      <c r="I12" s="68"/>
      <c r="J12" s="68"/>
      <c r="K12" s="68"/>
      <c r="L12" s="68"/>
      <c r="M12" s="68"/>
      <c r="N12" s="68"/>
      <c r="O12" s="68"/>
      <c r="P12" s="246" t="s">
        <v>156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4"/>
      <c r="AK12" s="122"/>
      <c r="AL12" s="123"/>
      <c r="AM12" s="123"/>
      <c r="AN12" s="123"/>
      <c r="AO12" s="37" t="s">
        <v>127</v>
      </c>
      <c r="AP12" s="123"/>
      <c r="AQ12" s="123"/>
      <c r="AR12" s="123"/>
      <c r="AS12" s="124"/>
      <c r="AT12" s="222"/>
    </row>
    <row r="13" spans="1:51" ht="15" customHeight="1">
      <c r="A13" s="75" t="s">
        <v>84</v>
      </c>
      <c r="B13" s="76"/>
      <c r="C13" s="109"/>
      <c r="D13" s="86"/>
      <c r="E13" s="86"/>
      <c r="F13" s="87"/>
      <c r="G13" s="110"/>
      <c r="H13" s="110"/>
      <c r="I13" s="110"/>
      <c r="J13" s="110"/>
      <c r="K13" s="110"/>
      <c r="L13" s="110"/>
      <c r="M13" s="110"/>
      <c r="N13" s="110"/>
      <c r="O13" s="110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223"/>
    </row>
    <row r="14" spans="1:51" ht="18" customHeight="1">
      <c r="A14" s="75"/>
      <c r="B14" s="76"/>
      <c r="C14" s="111"/>
      <c r="D14" s="112"/>
      <c r="E14" s="112"/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223"/>
    </row>
    <row r="15" spans="1:51" ht="15" customHeight="1">
      <c r="A15" s="117" t="s">
        <v>98</v>
      </c>
      <c r="B15" s="76"/>
      <c r="C15" s="109"/>
      <c r="D15" s="86"/>
      <c r="E15" s="86"/>
      <c r="F15" s="87"/>
      <c r="G15" s="110"/>
      <c r="H15" s="110"/>
      <c r="I15" s="110"/>
      <c r="J15" s="110"/>
      <c r="K15" s="110"/>
      <c r="L15" s="110"/>
      <c r="M15" s="110"/>
      <c r="N15" s="110"/>
      <c r="O15" s="110"/>
      <c r="P15" s="65" t="s">
        <v>7</v>
      </c>
      <c r="Q15" s="66"/>
      <c r="R15" s="84"/>
      <c r="S15" s="84"/>
      <c r="T15" s="84"/>
      <c r="U15" s="84"/>
      <c r="V15" s="27" t="s">
        <v>8</v>
      </c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19"/>
      <c r="AM15" s="119"/>
      <c r="AN15" s="119"/>
      <c r="AO15" s="119"/>
      <c r="AP15" s="119"/>
      <c r="AQ15" s="119"/>
      <c r="AR15" s="119"/>
      <c r="AS15" s="36" t="s">
        <v>126</v>
      </c>
      <c r="AT15" s="222"/>
    </row>
    <row r="16" spans="1:51" ht="18" customHeight="1">
      <c r="A16" s="75"/>
      <c r="B16" s="76"/>
      <c r="C16" s="240" t="s">
        <v>136</v>
      </c>
      <c r="D16" s="112"/>
      <c r="E16" s="241" t="s">
        <v>137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0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4"/>
      <c r="AK16" s="122"/>
      <c r="AL16" s="123"/>
      <c r="AM16" s="123"/>
      <c r="AN16" s="123"/>
      <c r="AO16" s="37" t="s">
        <v>127</v>
      </c>
      <c r="AP16" s="123"/>
      <c r="AQ16" s="123"/>
      <c r="AR16" s="123"/>
      <c r="AS16" s="124"/>
      <c r="AT16" s="222"/>
    </row>
    <row r="17" spans="1:46">
      <c r="A17" s="75" t="s">
        <v>0</v>
      </c>
      <c r="B17" s="76"/>
      <c r="C17" s="128" t="str">
        <f>IF(P16="","",P16)</f>
        <v/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28" t="str">
        <f>IF(AL15="","",AL15&amp;"-"&amp;AK16&amp;"-"&amp;AP16)</f>
        <v/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>
        <v>90</v>
      </c>
      <c r="D21" s="54"/>
      <c r="E21" s="54">
        <v>6708</v>
      </c>
      <c r="F21" s="54"/>
      <c r="G21" s="54">
        <v>1760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5" t="s">
        <v>130</v>
      </c>
      <c r="B23" s="114" t="s">
        <v>86</v>
      </c>
      <c r="C23" s="129" t="s">
        <v>105</v>
      </c>
      <c r="D23" s="130"/>
      <c r="E23" s="131" t="s">
        <v>106</v>
      </c>
      <c r="F23" s="132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1" t="s">
        <v>99</v>
      </c>
      <c r="Q23" s="114"/>
      <c r="R23" s="114"/>
      <c r="S23" s="114"/>
      <c r="T23" s="19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6"/>
      <c r="C24" s="139" t="s">
        <v>103</v>
      </c>
      <c r="D24" s="140"/>
      <c r="E24" s="141" t="s">
        <v>104</v>
      </c>
      <c r="F24" s="14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3"/>
      <c r="U24" s="1"/>
      <c r="V24" s="1"/>
      <c r="W24" s="1"/>
      <c r="X24" s="1"/>
      <c r="Y24" s="125" t="s">
        <v>100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50" t="s">
        <v>204</v>
      </c>
      <c r="C25" s="242" t="s">
        <v>163</v>
      </c>
      <c r="D25" s="86"/>
      <c r="E25" s="243" t="s">
        <v>164</v>
      </c>
      <c r="F25" s="87"/>
      <c r="G25" s="91">
        <v>5</v>
      </c>
      <c r="H25" s="93"/>
      <c r="I25" s="249" t="s">
        <v>198</v>
      </c>
      <c r="J25" s="92"/>
      <c r="K25" s="92"/>
      <c r="L25" s="93"/>
      <c r="M25" s="91">
        <v>521879093</v>
      </c>
      <c r="N25" s="92"/>
      <c r="O25" s="93"/>
      <c r="P25" s="91"/>
      <c r="Q25" s="92"/>
      <c r="R25" s="92"/>
      <c r="S25" s="92"/>
      <c r="T25" s="97"/>
      <c r="U25" s="1"/>
      <c r="V25" s="1"/>
      <c r="W25" s="1"/>
      <c r="X25" s="1"/>
      <c r="Y25" s="99">
        <v>10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240" t="s">
        <v>159</v>
      </c>
      <c r="D26" s="112"/>
      <c r="E26" s="241" t="s">
        <v>160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242" t="s">
        <v>165</v>
      </c>
      <c r="D27" s="86"/>
      <c r="E27" s="243" t="s">
        <v>166</v>
      </c>
      <c r="F27" s="87"/>
      <c r="G27" s="91">
        <v>5</v>
      </c>
      <c r="H27" s="93"/>
      <c r="I27" s="249" t="s">
        <v>199</v>
      </c>
      <c r="J27" s="92"/>
      <c r="K27" s="92"/>
      <c r="L27" s="93"/>
      <c r="M27" s="91">
        <v>523040811</v>
      </c>
      <c r="N27" s="92"/>
      <c r="O27" s="93"/>
      <c r="P27" s="91"/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40" t="s">
        <v>161</v>
      </c>
      <c r="D28" s="112"/>
      <c r="E28" s="241" t="s">
        <v>162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242" t="s">
        <v>167</v>
      </c>
      <c r="D29" s="86"/>
      <c r="E29" s="243" t="s">
        <v>168</v>
      </c>
      <c r="F29" s="87"/>
      <c r="G29" s="91">
        <v>5</v>
      </c>
      <c r="H29" s="93"/>
      <c r="I29" s="249" t="s">
        <v>200</v>
      </c>
      <c r="J29" s="92"/>
      <c r="K29" s="92"/>
      <c r="L29" s="93"/>
      <c r="M29" s="91">
        <v>523225966</v>
      </c>
      <c r="N29" s="92"/>
      <c r="O29" s="93"/>
      <c r="P29" s="91"/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40" t="s">
        <v>169</v>
      </c>
      <c r="D30" s="112"/>
      <c r="E30" s="241" t="s">
        <v>170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242" t="s">
        <v>172</v>
      </c>
      <c r="D31" s="86"/>
      <c r="E31" s="243" t="s">
        <v>173</v>
      </c>
      <c r="F31" s="87"/>
      <c r="G31" s="91">
        <v>5</v>
      </c>
      <c r="H31" s="93"/>
      <c r="I31" s="91" t="s">
        <v>199</v>
      </c>
      <c r="J31" s="92"/>
      <c r="K31" s="92"/>
      <c r="L31" s="93"/>
      <c r="M31" s="91">
        <v>523225973</v>
      </c>
      <c r="N31" s="92"/>
      <c r="O31" s="93"/>
      <c r="P31" s="91"/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240" t="s">
        <v>171</v>
      </c>
      <c r="D32" s="112"/>
      <c r="E32" s="241" t="s">
        <v>174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5" t="s">
        <v>129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242" t="s">
        <v>175</v>
      </c>
      <c r="D33" s="86"/>
      <c r="E33" s="243" t="s">
        <v>177</v>
      </c>
      <c r="F33" s="87"/>
      <c r="G33" s="91">
        <v>5</v>
      </c>
      <c r="H33" s="93"/>
      <c r="I33" s="91" t="s">
        <v>198</v>
      </c>
      <c r="J33" s="92"/>
      <c r="K33" s="92"/>
      <c r="L33" s="93"/>
      <c r="M33" s="91">
        <v>526359361</v>
      </c>
      <c r="N33" s="92"/>
      <c r="O33" s="93"/>
      <c r="P33" s="91"/>
      <c r="Q33" s="92"/>
      <c r="R33" s="92"/>
      <c r="S33" s="92"/>
      <c r="T33" s="97"/>
      <c r="U33" s="1"/>
      <c r="V33" s="1"/>
      <c r="W33" s="1"/>
      <c r="X33" s="1"/>
      <c r="Y33" s="189">
        <v>1</v>
      </c>
      <c r="Z33" s="92"/>
      <c r="AA33" s="92"/>
      <c r="AB33" s="92"/>
      <c r="AC33" s="92"/>
      <c r="AD33" s="92"/>
      <c r="AE33" s="92"/>
      <c r="AF33" s="92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240" t="s">
        <v>176</v>
      </c>
      <c r="D34" s="112"/>
      <c r="E34" s="241" t="s">
        <v>178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0"/>
      <c r="Z34" s="145"/>
      <c r="AA34" s="145"/>
      <c r="AB34" s="145"/>
      <c r="AC34" s="145"/>
      <c r="AD34" s="145"/>
      <c r="AE34" s="145"/>
      <c r="AF34" s="145"/>
      <c r="AG34" s="17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242" t="s">
        <v>179</v>
      </c>
      <c r="D35" s="86"/>
      <c r="E35" s="243" t="s">
        <v>181</v>
      </c>
      <c r="F35" s="87"/>
      <c r="G35" s="91">
        <v>5</v>
      </c>
      <c r="H35" s="93"/>
      <c r="I35" s="249" t="s">
        <v>201</v>
      </c>
      <c r="J35" s="92"/>
      <c r="K35" s="92"/>
      <c r="L35" s="93"/>
      <c r="M35" s="91">
        <v>526541988</v>
      </c>
      <c r="N35" s="92"/>
      <c r="O35" s="93"/>
      <c r="P35" s="91"/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240" t="s">
        <v>180</v>
      </c>
      <c r="D36" s="112"/>
      <c r="E36" s="241" t="s">
        <v>182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242" t="s">
        <v>183</v>
      </c>
      <c r="D37" s="86"/>
      <c r="E37" s="243" t="s">
        <v>185</v>
      </c>
      <c r="F37" s="87"/>
      <c r="G37" s="91">
        <v>4</v>
      </c>
      <c r="H37" s="93"/>
      <c r="I37" s="249" t="s">
        <v>202</v>
      </c>
      <c r="J37" s="92"/>
      <c r="K37" s="92"/>
      <c r="L37" s="93"/>
      <c r="M37" s="91">
        <v>522921722</v>
      </c>
      <c r="N37" s="92"/>
      <c r="O37" s="93"/>
      <c r="P37" s="91"/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240" t="s">
        <v>184</v>
      </c>
      <c r="D38" s="112"/>
      <c r="E38" s="241" t="s">
        <v>186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242" t="s">
        <v>146</v>
      </c>
      <c r="D39" s="86"/>
      <c r="E39" s="243" t="s">
        <v>173</v>
      </c>
      <c r="F39" s="87"/>
      <c r="G39" s="91">
        <v>4</v>
      </c>
      <c r="H39" s="93"/>
      <c r="I39" s="91" t="s">
        <v>199</v>
      </c>
      <c r="J39" s="92"/>
      <c r="K39" s="92"/>
      <c r="L39" s="93"/>
      <c r="M39" s="91">
        <v>525170844</v>
      </c>
      <c r="N39" s="92"/>
      <c r="O39" s="93"/>
      <c r="P39" s="91"/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240" t="s">
        <v>144</v>
      </c>
      <c r="D40" s="112"/>
      <c r="E40" s="241" t="s">
        <v>187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242" t="s">
        <v>188</v>
      </c>
      <c r="D41" s="86"/>
      <c r="E41" s="243" t="s">
        <v>190</v>
      </c>
      <c r="F41" s="87"/>
      <c r="G41" s="91">
        <v>4</v>
      </c>
      <c r="H41" s="93"/>
      <c r="I41" s="249" t="s">
        <v>203</v>
      </c>
      <c r="J41" s="92"/>
      <c r="K41" s="92"/>
      <c r="L41" s="93"/>
      <c r="M41" s="91">
        <v>525557263</v>
      </c>
      <c r="N41" s="92"/>
      <c r="O41" s="93"/>
      <c r="P41" s="91"/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40" t="s">
        <v>189</v>
      </c>
      <c r="D42" s="112"/>
      <c r="E42" s="241" t="s">
        <v>191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242" t="s">
        <v>192</v>
      </c>
      <c r="D43" s="86"/>
      <c r="E43" s="243" t="s">
        <v>194</v>
      </c>
      <c r="F43" s="87"/>
      <c r="G43" s="91">
        <v>3</v>
      </c>
      <c r="H43" s="93"/>
      <c r="I43" s="91" t="s">
        <v>203</v>
      </c>
      <c r="J43" s="92"/>
      <c r="K43" s="92"/>
      <c r="L43" s="93"/>
      <c r="M43" s="91">
        <v>525557270</v>
      </c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240" t="s">
        <v>193</v>
      </c>
      <c r="D44" s="112"/>
      <c r="E44" s="241" t="s">
        <v>195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242" t="s">
        <v>172</v>
      </c>
      <c r="D45" s="86"/>
      <c r="E45" s="243" t="s">
        <v>196</v>
      </c>
      <c r="F45" s="87"/>
      <c r="G45" s="91">
        <v>2</v>
      </c>
      <c r="H45" s="93"/>
      <c r="I45" s="91" t="s">
        <v>199</v>
      </c>
      <c r="J45" s="92"/>
      <c r="K45" s="92"/>
      <c r="L45" s="93"/>
      <c r="M45" s="91">
        <v>524346066</v>
      </c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240" t="s">
        <v>171</v>
      </c>
      <c r="D46" s="112"/>
      <c r="E46" s="241" t="s">
        <v>197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86"/>
      <c r="E47" s="86"/>
      <c r="F47" s="87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6"/>
      <c r="B48" s="147"/>
      <c r="C48" s="148"/>
      <c r="D48" s="149"/>
      <c r="E48" s="149"/>
      <c r="F48" s="150"/>
      <c r="G48" s="143"/>
      <c r="H48" s="144"/>
      <c r="I48" s="143"/>
      <c r="J48" s="145"/>
      <c r="K48" s="145"/>
      <c r="L48" s="144"/>
      <c r="M48" s="143"/>
      <c r="N48" s="145"/>
      <c r="O48" s="144"/>
      <c r="P48" s="143"/>
      <c r="Q48" s="145"/>
      <c r="R48" s="145"/>
      <c r="S48" s="145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4">
        <v>13</v>
      </c>
      <c r="B49" s="205"/>
      <c r="C49" s="207"/>
      <c r="D49" s="208"/>
      <c r="E49" s="208"/>
      <c r="F49" s="209"/>
      <c r="G49" s="196"/>
      <c r="H49" s="198"/>
      <c r="I49" s="196"/>
      <c r="J49" s="197"/>
      <c r="K49" s="197"/>
      <c r="L49" s="198"/>
      <c r="M49" s="196"/>
      <c r="N49" s="197"/>
      <c r="O49" s="198"/>
      <c r="P49" s="196"/>
      <c r="Q49" s="197"/>
      <c r="R49" s="197"/>
      <c r="S49" s="197"/>
      <c r="T49" s="20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6"/>
      <c r="C50" s="210"/>
      <c r="D50" s="211"/>
      <c r="E50" s="211"/>
      <c r="F50" s="212"/>
      <c r="G50" s="199"/>
      <c r="H50" s="201"/>
      <c r="I50" s="199"/>
      <c r="J50" s="200"/>
      <c r="K50" s="200"/>
      <c r="L50" s="201"/>
      <c r="M50" s="199"/>
      <c r="N50" s="200"/>
      <c r="O50" s="201"/>
      <c r="P50" s="199"/>
      <c r="Q50" s="200"/>
      <c r="R50" s="200"/>
      <c r="S50" s="200"/>
      <c r="T50" s="20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05"/>
      <c r="C51" s="207"/>
      <c r="D51" s="208"/>
      <c r="E51" s="208"/>
      <c r="F51" s="209"/>
      <c r="G51" s="196"/>
      <c r="H51" s="198"/>
      <c r="I51" s="196"/>
      <c r="J51" s="197"/>
      <c r="K51" s="197"/>
      <c r="L51" s="198"/>
      <c r="M51" s="196"/>
      <c r="N51" s="197"/>
      <c r="O51" s="198"/>
      <c r="P51" s="196"/>
      <c r="Q51" s="197"/>
      <c r="R51" s="197"/>
      <c r="S51" s="197"/>
      <c r="T51" s="20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7"/>
      <c r="C52" s="218"/>
      <c r="D52" s="219"/>
      <c r="E52" s="219"/>
      <c r="F52" s="220"/>
      <c r="G52" s="213"/>
      <c r="H52" s="214"/>
      <c r="I52" s="213"/>
      <c r="J52" s="215"/>
      <c r="K52" s="215"/>
      <c r="L52" s="214"/>
      <c r="M52" s="213"/>
      <c r="N52" s="215"/>
      <c r="O52" s="214"/>
      <c r="P52" s="213"/>
      <c r="Q52" s="215"/>
      <c r="R52" s="215"/>
      <c r="S52" s="215"/>
      <c r="T52" s="21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3" t="s">
        <v>102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6" t="s">
        <v>205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2"/>
      <c r="V55" s="224">
        <f>LEN(A55)</f>
        <v>14</v>
      </c>
      <c r="W55" s="225"/>
      <c r="X55" s="225"/>
      <c r="Y55" s="225"/>
      <c r="Z55" s="225"/>
      <c r="AA55" s="225"/>
      <c r="AB55" s="225"/>
      <c r="AC55" s="225"/>
      <c r="AD55" s="225"/>
      <c r="AE55" s="225"/>
      <c r="AF55" s="22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男子</v>
      </c>
      <c r="I5" s="9">
        <f>入力!Y25</f>
        <v>10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13002</v>
      </c>
      <c r="B7" s="13" t="str">
        <f>IF(入力!C3="","",入力!C3)</f>
        <v>ミラクルキッズJVC</v>
      </c>
      <c r="C7" s="13" t="str">
        <f>IF(入力!C2="","",入力!C2)</f>
        <v/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外房</v>
      </c>
      <c r="S7" s="13" t="str">
        <f>IF(入力!AE5="","",入力!AE5)</f>
        <v>誉田</v>
      </c>
      <c r="T7" s="13"/>
      <c r="U7" s="13">
        <f>IF(入力!C4="","",入力!C4)</f>
        <v>430954143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笹木</v>
      </c>
      <c r="D16" s="13" t="str">
        <f>IF(入力!E8="","",入力!E8)</f>
        <v>五子</v>
      </c>
      <c r="E16" s="13" t="str">
        <f>IF(入力!C7="","",入力!C7)</f>
        <v>ササキ</v>
      </c>
      <c r="F16" s="13" t="str">
        <f>IF(入力!E7="","",入力!E7)</f>
        <v>イツコ</v>
      </c>
      <c r="G16" s="13">
        <f>IF(入力!G7="","",入力!G7)</f>
        <v>506198296</v>
      </c>
      <c r="H16" s="13">
        <f>IF(入力!J7="","",入力!J7)</f>
        <v>16950</v>
      </c>
      <c r="I16" s="13">
        <f>IF(入力!M7="","",入力!M7)</f>
        <v>183826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266</v>
      </c>
      <c r="S16" s="13" t="str">
        <f>IF(入力!W7="","",入力!W7)</f>
        <v>0005</v>
      </c>
      <c r="T16" s="13" t="str">
        <f>IF(入力!P8="","",入力!P8)</f>
        <v>千葉市緑区誉田町１－１０３３－４</v>
      </c>
      <c r="U16" s="13" t="str">
        <f>IF(入力!AL7="","",入力!AL7)</f>
        <v/>
      </c>
      <c r="V16" s="13" t="str">
        <f>IF(入力!AK8="","",入力!AK8)</f>
        <v>292</v>
      </c>
      <c r="W16" s="13" t="str">
        <f>IF(入力!AP8="","",入力!AP8)</f>
        <v>0279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</v>
      </c>
      <c r="D17" s="13" t="str">
        <f>IF(入力!E10="","",入力!E10)</f>
        <v>章生</v>
      </c>
      <c r="E17" s="13" t="str">
        <f>IF(入力!C9="","",入力!C9)</f>
        <v>カマガタ</v>
      </c>
      <c r="F17" s="13" t="str">
        <f>IF(入力!E9="","",入力!E9)</f>
        <v>アキオ</v>
      </c>
      <c r="G17" s="13">
        <f>IF(入力!G9="","",入力!G9)</f>
        <v>510365333</v>
      </c>
      <c r="H17" s="13">
        <f>IF(入力!J9="","",入力!J9)</f>
        <v>291131</v>
      </c>
      <c r="I17" s="13">
        <f>IF(入力!M9="","",入力!M9)</f>
        <v>534124</v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0844</v>
      </c>
      <c r="T17" s="13" t="str">
        <f>IF(入力!P10="","",入力!P10)</f>
        <v>千葉市中央区千葉寺町886－1－721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中野</v>
      </c>
      <c r="D20" s="13" t="str">
        <f>IF(入力!E12="","",入力!E12)</f>
        <v>康之</v>
      </c>
      <c r="E20" s="13" t="str">
        <f>IF(入力!C11="","",入力!C11)</f>
        <v>ナカノ</v>
      </c>
      <c r="F20" s="13" t="str">
        <f>IF(入力!E11="","",入力!E11)</f>
        <v>ヤスシ</v>
      </c>
      <c r="G20" s="13">
        <f>IF(入力!G11="","",入力!G11)</f>
        <v>524041947</v>
      </c>
      <c r="H20" s="13" t="str">
        <f>IF(入力!J11="","",入力!J11)</f>
        <v/>
      </c>
      <c r="I20" s="13">
        <f>IF(入力!M11="","",入力!M11)</f>
        <v>592477</v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290</v>
      </c>
      <c r="S20" s="13" t="str">
        <f>IF(入力!W11="","",入力!W11)</f>
        <v>0141</v>
      </c>
      <c r="T20" s="13" t="str">
        <f>IF(入力!P12="","",入力!P12)</f>
        <v>市原市ちはら台東６－１－５０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笹木</v>
      </c>
      <c r="D22" s="13" t="str">
        <f>IF(入力!E16="","",入力!E16)</f>
        <v>五子</v>
      </c>
      <c r="E22" s="13" t="str">
        <f>IF(入力!C15="","",入力!C15)</f>
        <v/>
      </c>
      <c r="F22" s="13" t="str">
        <f>IF(入力!E15="","",入力!E15)</f>
        <v/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6708</v>
      </c>
      <c r="P22" s="13">
        <f>IF(入力!G21="","",入力!G21)</f>
        <v>1760</v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/>
      </c>
      <c r="U22" s="13" t="str">
        <f>IF(入力!AL15="","",入力!AL15)</f>
        <v/>
      </c>
      <c r="V22" s="13" t="str">
        <f>IF(入力!AK16="","",入力!AK16)</f>
        <v/>
      </c>
      <c r="W22" s="13" t="str">
        <f>IF(入力!AP16="","",入力!AP16)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近藤</v>
      </c>
      <c r="D24" s="51" t="str">
        <f>VLOOKUP($B$51,$A$53:$F$352,4)</f>
        <v>陽太</v>
      </c>
      <c r="E24" s="51" t="str">
        <f>VLOOKUP($B$51,$A$53:$F$352,5)</f>
        <v>コンドウ</v>
      </c>
      <c r="F24" s="51" t="str">
        <f>VLOOKUP($B$51,$A$53:$F$352,6)</f>
        <v>ヒナタ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近藤</v>
      </c>
      <c r="D53" s="13" t="str">
        <f>IF(入力!E26="","",入力!E26)</f>
        <v>陽太</v>
      </c>
      <c r="E53" s="13" t="str">
        <f>IF(入力!C25="","",入力!C25)</f>
        <v>コンドウ</v>
      </c>
      <c r="F53" s="13" t="str">
        <f>IF(入力!E25="","",入力!E25)</f>
        <v>ヒナタ</v>
      </c>
      <c r="G53" s="13">
        <f>IF(入力!M25="","",入力!M25)</f>
        <v>521879093</v>
      </c>
      <c r="H53" s="13" t="str">
        <f>IF(入力!I25="","",入力!I25)</f>
        <v>千葉市立誉田</v>
      </c>
      <c r="I53" s="13">
        <f>IF(入力!G25="","",入力!G25)</f>
        <v>5</v>
      </c>
      <c r="J53" s="13" t="str">
        <f>IF(入力!P25="","",入力!P25)</f>
        <v/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金子</v>
      </c>
      <c r="D54" s="13" t="str">
        <f>IF(入力!E28="","",入力!E28)</f>
        <v>凌大</v>
      </c>
      <c r="E54" s="13" t="str">
        <f>IF(入力!C27="","",入力!C27)</f>
        <v>カネコ</v>
      </c>
      <c r="F54" s="13" t="str">
        <f>IF(入力!E27="","",入力!E27)</f>
        <v>リョウタ</v>
      </c>
      <c r="G54" s="13">
        <f>IF(入力!M27="","",入力!M27)</f>
        <v>523040811</v>
      </c>
      <c r="H54" s="13" t="str">
        <f>IF(入力!I27="","",入力!I27)</f>
        <v>市原市立水の江</v>
      </c>
      <c r="I54" s="13">
        <f>IF(入力!G27="","",入力!G27)</f>
        <v>5</v>
      </c>
      <c r="J54" s="13" t="str">
        <f>IF(入力!P27="","",入力!P27)</f>
        <v/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藤井</v>
      </c>
      <c r="D55" s="13" t="str">
        <f>IF(入力!E30="","",入力!E30)</f>
        <v>俊太朗</v>
      </c>
      <c r="E55" s="13" t="str">
        <f>IF(入力!C29="","",入力!C29)</f>
        <v>フジイ</v>
      </c>
      <c r="F55" s="13" t="str">
        <f>IF(入力!E29="","",入力!E29)</f>
        <v>シュンタロウ</v>
      </c>
      <c r="G55" s="13">
        <f>IF(入力!M29="","",入力!M29)</f>
        <v>523225966</v>
      </c>
      <c r="H55" s="13" t="str">
        <f>IF(入力!I29="","",入力!I29)</f>
        <v>市原市立牧園</v>
      </c>
      <c r="I55" s="13">
        <f>IF(入力!G29="","",入力!G29)</f>
        <v>5</v>
      </c>
      <c r="J55" s="13" t="str">
        <f>IF(入力!P29="","",入力!P29)</f>
        <v/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秋山</v>
      </c>
      <c r="D56" s="13" t="str">
        <f>IF(入力!E32="","",入力!E32)</f>
        <v>敬尊</v>
      </c>
      <c r="E56" s="13" t="str">
        <f>IF(入力!C31="","",入力!C31)</f>
        <v>アキヤマ</v>
      </c>
      <c r="F56" s="13" t="str">
        <f>IF(入力!E31="","",入力!E31)</f>
        <v>ケイト</v>
      </c>
      <c r="G56" s="13">
        <f>IF(入力!M31="","",入力!M31)</f>
        <v>523225973</v>
      </c>
      <c r="H56" s="13" t="str">
        <f>IF(入力!I31="","",入力!I31)</f>
        <v>市原市立水の江</v>
      </c>
      <c r="I56" s="13">
        <f>IF(入力!G31="","",入力!G31)</f>
        <v>5</v>
      </c>
      <c r="J56" s="13" t="str">
        <f>IF(入力!P31="","",入力!P31)</f>
        <v/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今井</v>
      </c>
      <c r="D57" s="13" t="str">
        <f>IF(入力!E34="","",入力!E34)</f>
        <v>千樹</v>
      </c>
      <c r="E57" s="13" t="str">
        <f>IF(入力!C33="","",入力!C33)</f>
        <v>イマイ</v>
      </c>
      <c r="F57" s="13" t="str">
        <f>IF(入力!E33="","",入力!E33)</f>
        <v>カズキ</v>
      </c>
      <c r="G57" s="13">
        <f>IF(入力!M33="","",入力!M33)</f>
        <v>526359361</v>
      </c>
      <c r="H57" s="13" t="str">
        <f>IF(入力!I33="","",入力!I33)</f>
        <v>千葉市立誉田</v>
      </c>
      <c r="I57" s="13">
        <f>IF(入力!G33="","",入力!G33)</f>
        <v>5</v>
      </c>
      <c r="J57" s="13" t="str">
        <f>IF(入力!P33="","",入力!P33)</f>
        <v/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大畑</v>
      </c>
      <c r="D58" s="13" t="str">
        <f>IF(入力!E36="","",入力!E36)</f>
        <v>瑠生</v>
      </c>
      <c r="E58" s="13" t="str">
        <f>IF(入力!C35="","",入力!C35)</f>
        <v>オオハタ</v>
      </c>
      <c r="F58" s="13" t="str">
        <f>IF(入力!E35="","",入力!E35)</f>
        <v>ルイ</v>
      </c>
      <c r="G58" s="13">
        <f>IF(入力!M35="","",入力!M35)</f>
        <v>526541988</v>
      </c>
      <c r="H58" s="13" t="str">
        <f>IF(入力!I35="","",入力!I35)</f>
        <v>千葉市立小谷</v>
      </c>
      <c r="I58" s="13">
        <f>IF(入力!G35="","",入力!G35)</f>
        <v>5</v>
      </c>
      <c r="J58" s="13" t="str">
        <f>IF(入力!P35="","",入力!P35)</f>
        <v/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隅田</v>
      </c>
      <c r="D59" s="13" t="str">
        <f>IF(入力!E38="","",入力!E38)</f>
        <v>龍太朗</v>
      </c>
      <c r="E59" s="13" t="str">
        <f>IF(入力!C37="","",入力!C37)</f>
        <v>スミダ</v>
      </c>
      <c r="F59" s="13" t="str">
        <f>IF(入力!E37="","",入力!E37)</f>
        <v>リョウタロウ</v>
      </c>
      <c r="G59" s="13">
        <f>IF(入力!M37="","",入力!M37)</f>
        <v>522921722</v>
      </c>
      <c r="H59" s="13" t="str">
        <f>IF(入力!I37="","",入力!I37)</f>
        <v>千葉市立大森</v>
      </c>
      <c r="I59" s="13">
        <f>IF(入力!G37="","",入力!G37)</f>
        <v>4</v>
      </c>
      <c r="J59" s="13" t="str">
        <f>IF(入力!P37="","",入力!P37)</f>
        <v/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中野</v>
      </c>
      <c r="D60" s="13" t="str">
        <f>IF(入力!E40="","",入力!E40)</f>
        <v>圭翔</v>
      </c>
      <c r="E60" s="13" t="str">
        <f>IF(入力!C39="","",入力!C39)</f>
        <v>ナカノ</v>
      </c>
      <c r="F60" s="13" t="str">
        <f>IF(入力!E39="","",入力!E39)</f>
        <v>ケイト</v>
      </c>
      <c r="G60" s="13">
        <f>IF(入力!M39="","",入力!M39)</f>
        <v>525170844</v>
      </c>
      <c r="H60" s="13" t="str">
        <f>IF(入力!I39="","",入力!I39)</f>
        <v>市原市立水の江</v>
      </c>
      <c r="I60" s="13">
        <f>IF(入力!G39="","",入力!G39)</f>
        <v>4</v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田辺</v>
      </c>
      <c r="D61" s="13" t="str">
        <f>IF(入力!E42="","",入力!E42)</f>
        <v>優樹</v>
      </c>
      <c r="E61" s="13" t="str">
        <f>IF(入力!C41="","",入力!C41)</f>
        <v>タナベ</v>
      </c>
      <c r="F61" s="13" t="str">
        <f>IF(入力!E41="","",入力!E41)</f>
        <v>ユウキ</v>
      </c>
      <c r="G61" s="13">
        <f>IF(入力!M41="","",入力!M41)</f>
        <v>525557263</v>
      </c>
      <c r="H61" s="13" t="str">
        <f>IF(入力!I41="","",入力!I41)</f>
        <v>千葉市立誉田東</v>
      </c>
      <c r="I61" s="13">
        <f>IF(入力!G41="","",入力!G41)</f>
        <v>4</v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森川</v>
      </c>
      <c r="D62" s="13" t="str">
        <f>IF(入力!E44="","",入力!E44)</f>
        <v>竣斗</v>
      </c>
      <c r="E62" s="13" t="str">
        <f>IF(入力!C43="","",入力!C43)</f>
        <v>モリカワ</v>
      </c>
      <c r="F62" s="13" t="str">
        <f>IF(入力!E43="","",入力!E43)</f>
        <v>シュント</v>
      </c>
      <c r="G62" s="13">
        <f>IF(入力!M43="","",入力!M43)</f>
        <v>525557270</v>
      </c>
      <c r="H62" s="13" t="str">
        <f>IF(入力!I43="","",入力!I43)</f>
        <v>千葉市立誉田東</v>
      </c>
      <c r="I62" s="13">
        <f>IF(入力!G43="","",入力!G43)</f>
        <v>3</v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秋山</v>
      </c>
      <c r="D63" s="13" t="str">
        <f>IF(入力!E46="","",入力!E46)</f>
        <v>愛尊</v>
      </c>
      <c r="E63" s="13" t="str">
        <f>IF(入力!C45="","",入力!C45)</f>
        <v>アキヤマ</v>
      </c>
      <c r="F63" s="13" t="str">
        <f>IF(入力!E45="","",入力!E45)</f>
        <v>マナト</v>
      </c>
      <c r="G63" s="13">
        <f>IF(入力!M45="","",入力!M45)</f>
        <v>524346066</v>
      </c>
      <c r="H63" s="13" t="str">
        <f>IF(入力!I45="","",入力!I45)</f>
        <v>市原市立水の江</v>
      </c>
      <c r="I63" s="13">
        <f>IF(入力!G45="","",入力!G45)</f>
        <v>2</v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貢 笹木</cp:lastModifiedBy>
  <cp:lastPrinted>2016-05-09T15:17:35Z</cp:lastPrinted>
  <dcterms:created xsi:type="dcterms:W3CDTF">2014-04-05T09:56:00Z</dcterms:created>
  <dcterms:modified xsi:type="dcterms:W3CDTF">2025-12-24T05:59:29Z</dcterms:modified>
</cp:coreProperties>
</file>