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D8DA3307-E19F-4D6A-A830-224EC0FE5E5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<sst xmlns="http://schemas.openxmlformats.org/spreadsheetml/2006/main" count="301" uniqueCount="235">
  <si>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</si>
  <si>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</si>
  <si>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</si>
  <si>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</si>
  <si>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</si>
  <si>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</si>
  <si>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</si>
  <si>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</si>
  <si>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</si>
  <si>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</si>
  <si>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</si>
  <si>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</si>
  <si>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</si>
  <si>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</si>
  <si>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</si>
  <si>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</si>
  <si>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</si>
  <si>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</si>
  <si>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</si>
  <si>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</si>
  <si>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</si>
  <si>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</si>
  <si>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</si>
  <si>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</si>
  <si>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</si>
  <si>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</si>
  <si>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</si>
  <si>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</si>
  <si>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</si>
  <si>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</si>
  <si>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</si>
  <si>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</si>
  <si>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</si>
  <si>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</si>
  <si>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</si>
  <si>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</si>
  <si>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</si>
  <si>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</si>
  <si>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</si>
  <si>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</si>
  <si>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</si>
  <si>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</si>
  <si>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</si>
  <si>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</si>
  <si>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</si>
  <si>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</si>
  <si>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</si>
  <si>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</si>
  <si>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</si>
  <si>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</si>
  <si>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</si>
  <si>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</si>
  <si>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</si>
  <si>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</si>
  <si>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</si>
  <si>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</si>
  <si>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</si>
  <si>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</si>
  <si>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</si>
  <si>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</si>
  <si>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</si>
  <si>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</si>
  <si>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</si>
  <si>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</si>
  <si>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</si>
  <si>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</si>
  <si>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</si>
  <si>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</si>
  <si>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</si>
  <si>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</si>
  <si>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</si>
  <si>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</si>
  <si>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</si>
  <si>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</si>
  <si>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</si>
  <si>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</si>
  <si>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</si>
  <si>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</si>
  <si>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</si>
  <si>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</si>
  <si>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</si>
  <si>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</si>
  <si>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</si>
  <si>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</si>
  <si>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</si>
  <si>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</si>
  <si>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</si>
  <si>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</si>
  <si>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</si>
  <si>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</si>
  <si>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</si>
  <si>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</si>
  <si>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</si>
  <si>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</si>
  <si>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</si>
  <si>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</si>
  <si>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</si>
  <si>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</si>
  <si>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</si>
  <si>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</si>
  <si>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</si>
  <si>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</si>
  <si>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</si>
  <si>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</si>
  <si>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</si>
  <si>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</si>
  <si>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</si>
  <si>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</si>
  <si>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</si>
  <si>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</si>
  <si>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</si>
  <si>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</si>
  <si>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</si>
  <si>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</si>
  <si>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</si>
  <si>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</si>
  <si>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</si>
  <si>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</si>
  <si>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</si>
  <si>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</si>
  <si>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</si>
  <si>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</si>
  <si>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</si>
  <si>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</si>
  <si>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</si>
  <si>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</si>
  <si>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</si>
  <si>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</si>
  <si>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</si>
  <si>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</si>
  <si>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</si>
  <si>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</si>
  <si>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</si>
  <si>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ミラクルキッズJVC</t>
    <phoneticPr fontId="2"/>
  </si>
  <si>
    <t>千葉市緑区</t>
    <rPh sb="0" eb="5">
      <t>チバシミドリク</t>
    </rPh>
    <phoneticPr fontId="2"/>
  </si>
  <si>
    <t>T10093825</t>
    <phoneticPr fontId="2"/>
  </si>
  <si>
    <t>外房線</t>
    <rPh sb="0" eb="3">
      <t>ソトボウセン</t>
    </rPh>
    <phoneticPr fontId="2"/>
  </si>
  <si>
    <t>誉田</t>
    <rPh sb="0" eb="2">
      <t>ホンダ</t>
    </rPh>
    <phoneticPr fontId="2"/>
  </si>
  <si>
    <t>笹木</t>
    <rPh sb="0" eb="2">
      <t>ササキ</t>
    </rPh>
    <phoneticPr fontId="2"/>
  </si>
  <si>
    <t>五子</t>
    <rPh sb="0" eb="2">
      <t>イツコ</t>
    </rPh>
    <phoneticPr fontId="2"/>
  </si>
  <si>
    <t>ササキ</t>
    <phoneticPr fontId="2"/>
  </si>
  <si>
    <t>イツコ</t>
    <phoneticPr fontId="2"/>
  </si>
  <si>
    <t>266</t>
    <phoneticPr fontId="2"/>
  </si>
  <si>
    <t>0005</t>
    <phoneticPr fontId="2"/>
  </si>
  <si>
    <t>千葉市緑区誉田町１－１０３３－４</t>
    <rPh sb="0" eb="8">
      <t>チバシミドリクホンダチョウ</t>
    </rPh>
    <phoneticPr fontId="2"/>
  </si>
  <si>
    <t>292</t>
    <phoneticPr fontId="2"/>
  </si>
  <si>
    <t>0279</t>
    <phoneticPr fontId="2"/>
  </si>
  <si>
    <t>鎌形</t>
    <rPh sb="0" eb="2">
      <t>カマガタ</t>
    </rPh>
    <phoneticPr fontId="2"/>
  </si>
  <si>
    <t>カマガタ</t>
    <phoneticPr fontId="2"/>
  </si>
  <si>
    <t>アキオ</t>
    <phoneticPr fontId="2"/>
  </si>
  <si>
    <t>章生</t>
    <rPh sb="0" eb="2">
      <t>アキオ</t>
    </rPh>
    <phoneticPr fontId="2"/>
  </si>
  <si>
    <t>260</t>
    <phoneticPr fontId="2"/>
  </si>
  <si>
    <t>0844</t>
    <phoneticPr fontId="2"/>
  </si>
  <si>
    <t>千葉市中央区千葉寺町886－1－721</t>
    <rPh sb="0" eb="6">
      <t>チバシチュウオウク</t>
    </rPh>
    <rPh sb="6" eb="10">
      <t>チバデラチョウ</t>
    </rPh>
    <phoneticPr fontId="2"/>
  </si>
  <si>
    <t>山本</t>
    <rPh sb="0" eb="2">
      <t>ヤマモト</t>
    </rPh>
    <phoneticPr fontId="2"/>
  </si>
  <si>
    <t>ヤマモト</t>
    <phoneticPr fontId="2"/>
  </si>
  <si>
    <t>タカシ</t>
    <phoneticPr fontId="2"/>
  </si>
  <si>
    <t>貴史</t>
    <rPh sb="0" eb="2">
      <t>タカシ</t>
    </rPh>
    <phoneticPr fontId="2"/>
  </si>
  <si>
    <t>290</t>
    <phoneticPr fontId="2"/>
  </si>
  <si>
    <t>0140</t>
    <phoneticPr fontId="2"/>
  </si>
  <si>
    <t>市原市ちはら台東３－４－１７</t>
    <rPh sb="0" eb="3">
      <t>イチハラシ</t>
    </rPh>
    <rPh sb="6" eb="8">
      <t>ダイヒガシ</t>
    </rPh>
    <phoneticPr fontId="2"/>
  </si>
  <si>
    <t>ナカノ</t>
    <phoneticPr fontId="2"/>
  </si>
  <si>
    <t>中野</t>
    <rPh sb="0" eb="2">
      <t>ナカノ</t>
    </rPh>
    <phoneticPr fontId="2"/>
  </si>
  <si>
    <t>ヤスシ</t>
    <phoneticPr fontId="2"/>
  </si>
  <si>
    <t>康之</t>
    <rPh sb="0" eb="2">
      <t>ヤスシユキ</t>
    </rPh>
    <phoneticPr fontId="2"/>
  </si>
  <si>
    <t>0141</t>
    <phoneticPr fontId="2"/>
  </si>
  <si>
    <t>市原市ちはら台東６－１－５０</t>
    <rPh sb="0" eb="3">
      <t>イチハラシ</t>
    </rPh>
    <rPh sb="6" eb="8">
      <t>ダイヒガシ</t>
    </rPh>
    <phoneticPr fontId="2"/>
  </si>
  <si>
    <t>‘090</t>
    <phoneticPr fontId="2"/>
  </si>
  <si>
    <t>①</t>
    <phoneticPr fontId="2"/>
  </si>
  <si>
    <t>コンドウ</t>
    <phoneticPr fontId="2"/>
  </si>
  <si>
    <t>近藤</t>
    <rPh sb="0" eb="2">
      <t>コンドウ</t>
    </rPh>
    <phoneticPr fontId="2"/>
  </si>
  <si>
    <t>ヒナタ</t>
    <phoneticPr fontId="2"/>
  </si>
  <si>
    <t>陽太</t>
    <rPh sb="0" eb="2">
      <t>ヒナタ</t>
    </rPh>
    <phoneticPr fontId="2"/>
  </si>
  <si>
    <t>フジイ</t>
    <phoneticPr fontId="2"/>
  </si>
  <si>
    <t>藤井</t>
    <rPh sb="0" eb="2">
      <t>フジイ</t>
    </rPh>
    <phoneticPr fontId="2"/>
  </si>
  <si>
    <t>シュンタロウ</t>
    <phoneticPr fontId="2"/>
  </si>
  <si>
    <t>俊太朗</t>
    <rPh sb="0" eb="3">
      <t>シュンタロウ</t>
    </rPh>
    <phoneticPr fontId="2"/>
  </si>
  <si>
    <t>カネコ</t>
    <phoneticPr fontId="2"/>
  </si>
  <si>
    <t>金子</t>
    <rPh sb="0" eb="2">
      <t>カネコ</t>
    </rPh>
    <phoneticPr fontId="2"/>
  </si>
  <si>
    <t>リョウタ</t>
    <phoneticPr fontId="2"/>
  </si>
  <si>
    <t>凌大</t>
    <rPh sb="0" eb="2">
      <t>リョウタ</t>
    </rPh>
    <phoneticPr fontId="2"/>
  </si>
  <si>
    <t>アキヤマ</t>
    <phoneticPr fontId="2"/>
  </si>
  <si>
    <t>秋山</t>
    <rPh sb="0" eb="2">
      <t>アキヤマ</t>
    </rPh>
    <phoneticPr fontId="2"/>
  </si>
  <si>
    <t>ケイト</t>
    <phoneticPr fontId="2"/>
  </si>
  <si>
    <t>敬尊</t>
    <rPh sb="0" eb="1">
      <t>ケイ</t>
    </rPh>
    <rPh sb="1" eb="2">
      <t>ソン</t>
    </rPh>
    <phoneticPr fontId="2"/>
  </si>
  <si>
    <t>イマイ</t>
    <phoneticPr fontId="2"/>
  </si>
  <si>
    <t>今井</t>
    <rPh sb="0" eb="2">
      <t>イマイ</t>
    </rPh>
    <phoneticPr fontId="2"/>
  </si>
  <si>
    <t>カズキ</t>
    <phoneticPr fontId="2"/>
  </si>
  <si>
    <t>千樹</t>
    <rPh sb="0" eb="1">
      <t>セン</t>
    </rPh>
    <rPh sb="1" eb="2">
      <t>キ</t>
    </rPh>
    <phoneticPr fontId="2"/>
  </si>
  <si>
    <t>オオハタ</t>
    <phoneticPr fontId="2"/>
  </si>
  <si>
    <t>大畑</t>
    <rPh sb="0" eb="2">
      <t>オオハタ</t>
    </rPh>
    <phoneticPr fontId="2"/>
  </si>
  <si>
    <t>ルイ</t>
    <phoneticPr fontId="2"/>
  </si>
  <si>
    <t>瑠生</t>
    <rPh sb="0" eb="1">
      <t>リュウ</t>
    </rPh>
    <rPh sb="1" eb="2">
      <t>セイ</t>
    </rPh>
    <phoneticPr fontId="2"/>
  </si>
  <si>
    <t>圭翔</t>
    <rPh sb="0" eb="1">
      <t>ケイ</t>
    </rPh>
    <rPh sb="1" eb="2">
      <t>ショウ</t>
    </rPh>
    <phoneticPr fontId="2"/>
  </si>
  <si>
    <t>スミダ</t>
    <phoneticPr fontId="2"/>
  </si>
  <si>
    <t>隅田</t>
    <rPh sb="0" eb="2">
      <t>スミダ</t>
    </rPh>
    <phoneticPr fontId="2"/>
  </si>
  <si>
    <t>リョウタロウ</t>
    <phoneticPr fontId="2"/>
  </si>
  <si>
    <t>龍太朗</t>
    <rPh sb="0" eb="3">
      <t>リュウタロウ</t>
    </rPh>
    <phoneticPr fontId="2"/>
  </si>
  <si>
    <t>タナベ</t>
    <phoneticPr fontId="2"/>
  </si>
  <si>
    <t>田辺</t>
    <rPh sb="0" eb="2">
      <t>タナベ</t>
    </rPh>
    <phoneticPr fontId="2"/>
  </si>
  <si>
    <t>ユウキ</t>
    <phoneticPr fontId="2"/>
  </si>
  <si>
    <t>優樹</t>
    <rPh sb="0" eb="2">
      <t>ユウキ</t>
    </rPh>
    <phoneticPr fontId="2"/>
  </si>
  <si>
    <t>モリカワ</t>
    <phoneticPr fontId="2"/>
  </si>
  <si>
    <t>森川</t>
    <rPh sb="0" eb="2">
      <t>モリカワ</t>
    </rPh>
    <phoneticPr fontId="2"/>
  </si>
  <si>
    <t>シュント</t>
    <phoneticPr fontId="2"/>
  </si>
  <si>
    <t>竣斗</t>
    <rPh sb="0" eb="2">
      <t>シュント</t>
    </rPh>
    <phoneticPr fontId="2"/>
  </si>
  <si>
    <t>マナト</t>
    <phoneticPr fontId="2"/>
  </si>
  <si>
    <t>愛尊</t>
    <rPh sb="0" eb="1">
      <t>アイ</t>
    </rPh>
    <rPh sb="1" eb="2">
      <t>ソン</t>
    </rPh>
    <phoneticPr fontId="2"/>
  </si>
  <si>
    <t>キクチ</t>
    <phoneticPr fontId="2"/>
  </si>
  <si>
    <t>菊地</t>
    <rPh sb="0" eb="2">
      <t>キクチ</t>
    </rPh>
    <phoneticPr fontId="2"/>
  </si>
  <si>
    <t>ハルト</t>
    <phoneticPr fontId="2"/>
  </si>
  <si>
    <t>晴斗</t>
    <rPh sb="0" eb="2">
      <t>ハルト</t>
    </rPh>
    <phoneticPr fontId="2"/>
  </si>
  <si>
    <t>千葉市立誉田</t>
    <rPh sb="0" eb="6">
      <t>チバシリツホンダ</t>
    </rPh>
    <phoneticPr fontId="2"/>
  </si>
  <si>
    <t>市原市立牧園</t>
    <rPh sb="0" eb="6">
      <t>イチハラシリツマキゾノ</t>
    </rPh>
    <phoneticPr fontId="2"/>
  </si>
  <si>
    <t>市原市立水の江</t>
    <rPh sb="0" eb="5">
      <t>イチハラシリツミズ</t>
    </rPh>
    <rPh sb="6" eb="7">
      <t>エ</t>
    </rPh>
    <phoneticPr fontId="2"/>
  </si>
  <si>
    <t>千葉市立小谷</t>
    <rPh sb="0" eb="3">
      <t>チバシ</t>
    </rPh>
    <rPh sb="3" eb="4">
      <t>リツ</t>
    </rPh>
    <rPh sb="4" eb="6">
      <t>コタニ</t>
    </rPh>
    <phoneticPr fontId="2"/>
  </si>
  <si>
    <t>千葉市立大森</t>
    <rPh sb="0" eb="6">
      <t>チバシリツオオモリ</t>
    </rPh>
    <phoneticPr fontId="2"/>
  </si>
  <si>
    <t>千葉市立誉田東</t>
    <rPh sb="0" eb="7">
      <t>チバシリツホンダヒガシ</t>
    </rPh>
    <phoneticPr fontId="2"/>
  </si>
  <si>
    <t>JVA000235105</t>
    <phoneticPr fontId="2"/>
  </si>
  <si>
    <t>JVA009886933</t>
    <phoneticPr fontId="2"/>
  </si>
  <si>
    <t>JVA017414791</t>
    <phoneticPr fontId="2"/>
  </si>
  <si>
    <t>JVA021159022</t>
    <phoneticPr fontId="2"/>
  </si>
  <si>
    <t>JVA019207926</t>
    <phoneticPr fontId="2"/>
  </si>
  <si>
    <t>JVA020411312</t>
    <phoneticPr fontId="2"/>
  </si>
  <si>
    <t>JVA020252557</t>
    <phoneticPr fontId="2"/>
  </si>
  <si>
    <t>JVA020411329</t>
    <phoneticPr fontId="2"/>
  </si>
  <si>
    <t>JVA023274990</t>
    <phoneticPr fontId="2"/>
  </si>
  <si>
    <t>JVA023441422</t>
    <phoneticPr fontId="2"/>
  </si>
  <si>
    <t>JVA022183392</t>
    <phoneticPr fontId="2"/>
  </si>
  <si>
    <t>JVA022531261</t>
    <phoneticPr fontId="2"/>
  </si>
  <si>
    <t>JVA020145958</t>
    <phoneticPr fontId="2"/>
  </si>
  <si>
    <t>JVA022531278</t>
    <phoneticPr fontId="2"/>
  </si>
  <si>
    <t>JVA023715875</t>
    <phoneticPr fontId="2"/>
  </si>
  <si>
    <t>JVA021423451</t>
    <phoneticPr fontId="2"/>
  </si>
  <si>
    <t>全員が活躍できるチームを目指して日々練習に励んでいます。みんなバレーボールが大好き！全員バレーで頑張ります！！</t>
    <rPh sb="0" eb="2">
      <t>ゼンイン</t>
    </rPh>
    <rPh sb="3" eb="5">
      <t>カツヤク</t>
    </rPh>
    <rPh sb="12" eb="14">
      <t>メザ</t>
    </rPh>
    <rPh sb="16" eb="18">
      <t>ヒビ</t>
    </rPh>
    <rPh sb="18" eb="20">
      <t>レンシュウ</t>
    </rPh>
    <rPh sb="21" eb="22">
      <t>ハゲ</t>
    </rPh>
    <rPh sb="38" eb="40">
      <t>ダイス</t>
    </rPh>
    <rPh sb="42" eb="44">
      <t>ゼンイン</t>
    </rPh>
    <rPh sb="48" eb="5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</si>
</sst>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1" zoomScaleNormal="100" zoomScaleSheetLayoutView="100" workbookViewId="0">
      <selection activeCell="P49" sqref="P49:T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" customHeight="1">
      <c r="A2" s="101" t="s">
        <v>120</v>
      </c>
      <c r="B2" s="102"/>
      <c r="C2" s="103"/>
      <c r="D2" s="104"/>
      <c r="E2" s="104"/>
      <c r="F2" s="104"/>
      <c r="G2" s="104"/>
      <c r="H2" s="104"/>
      <c r="I2" s="105"/>
      <c r="J2" s="94" t="s">
        <v>118</v>
      </c>
      <c r="K2" s="204"/>
      <c r="L2" s="204"/>
      <c r="M2" s="204"/>
      <c r="N2" s="204"/>
      <c r="O2" s="205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133</v>
      </c>
      <c r="D3" s="109"/>
      <c r="E3" s="109"/>
      <c r="F3" s="109"/>
      <c r="G3" s="109"/>
      <c r="H3" s="109"/>
      <c r="I3" s="110"/>
      <c r="J3" s="201" t="s">
        <v>89</v>
      </c>
      <c r="K3" s="202"/>
      <c r="L3" s="202"/>
      <c r="M3" s="202"/>
      <c r="N3" s="202"/>
      <c r="O3" s="203"/>
      <c r="P3" s="96" t="s">
        <v>134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111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4" t="s">
        <v>122</v>
      </c>
      <c r="B4" s="215"/>
      <c r="C4" s="206" t="s">
        <v>135</v>
      </c>
      <c r="D4" s="207"/>
      <c r="E4" s="207"/>
      <c r="F4" s="207"/>
      <c r="G4" s="207"/>
      <c r="H4" s="207"/>
      <c r="I4" s="208"/>
      <c r="J4" s="218" t="s">
        <v>116</v>
      </c>
      <c r="K4" s="219"/>
      <c r="L4" s="219"/>
      <c r="M4" s="219"/>
      <c r="N4" s="219"/>
      <c r="O4" s="22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115</v>
      </c>
      <c r="B5" s="217"/>
      <c r="C5" s="209"/>
      <c r="D5" s="210"/>
      <c r="E5" s="210"/>
      <c r="F5" s="210"/>
      <c r="G5" s="210"/>
      <c r="H5" s="210"/>
      <c r="I5" s="211"/>
      <c r="J5" s="182">
        <v>13002</v>
      </c>
      <c r="K5" s="182"/>
      <c r="L5" s="182"/>
      <c r="M5" s="182"/>
      <c r="N5" s="182"/>
      <c r="O5" s="182"/>
      <c r="P5" s="152" t="s">
        <v>136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137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140</v>
      </c>
      <c r="D7" s="75"/>
      <c r="E7" s="130" t="s">
        <v>141</v>
      </c>
      <c r="F7" s="77"/>
      <c r="G7" s="184" t="s">
        <v>218</v>
      </c>
      <c r="H7" s="184"/>
      <c r="I7" s="184"/>
      <c r="J7" s="184">
        <v>16950</v>
      </c>
      <c r="K7" s="184"/>
      <c r="L7" s="184"/>
      <c r="M7" s="184">
        <v>183826</v>
      </c>
      <c r="N7" s="184"/>
      <c r="O7" s="184"/>
      <c r="P7" s="159" t="s">
        <v>7</v>
      </c>
      <c r="Q7" s="160"/>
      <c r="R7" s="221" t="s">
        <v>142</v>
      </c>
      <c r="S7" s="124"/>
      <c r="T7" s="124"/>
      <c r="U7" s="124"/>
      <c r="V7" s="27" t="s">
        <v>8</v>
      </c>
      <c r="W7" s="233" t="s">
        <v>143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/>
      <c r="AM7" s="59"/>
      <c r="AN7" s="59"/>
      <c r="AO7" s="59"/>
      <c r="AP7" s="59"/>
      <c r="AQ7" s="59"/>
      <c r="AR7" s="59"/>
      <c r="AS7" s="36" t="s">
        <v>10</v>
      </c>
      <c r="AT7" s="53">
        <v>64</v>
      </c>
    </row>
    <row r="8" spans="1:51" ht="18" customHeight="1">
      <c r="A8" s="71"/>
      <c r="B8" s="122"/>
      <c r="C8" s="131" t="s">
        <v>138</v>
      </c>
      <c r="D8" s="79"/>
      <c r="E8" s="132" t="s">
        <v>139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234" t="s">
        <v>144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235" t="s">
        <v>145</v>
      </c>
      <c r="AL8" s="61"/>
      <c r="AM8" s="61"/>
      <c r="AN8" s="61"/>
      <c r="AO8" s="37" t="s">
        <v>11</v>
      </c>
      <c r="AP8" s="236" t="s">
        <v>146</v>
      </c>
      <c r="AQ8" s="61"/>
      <c r="AR8" s="61"/>
      <c r="AS8" s="62"/>
      <c r="AT8" s="53"/>
    </row>
    <row r="9" spans="1:51" ht="14.4" customHeight="1">
      <c r="A9" s="212" t="s">
        <v>131</v>
      </c>
      <c r="B9" s="122"/>
      <c r="C9" s="129" t="s">
        <v>148</v>
      </c>
      <c r="D9" s="75"/>
      <c r="E9" s="130" t="s">
        <v>149</v>
      </c>
      <c r="F9" s="77"/>
      <c r="G9" s="184" t="s">
        <v>219</v>
      </c>
      <c r="H9" s="184"/>
      <c r="I9" s="184"/>
      <c r="J9" s="184">
        <v>291131</v>
      </c>
      <c r="K9" s="184"/>
      <c r="L9" s="184"/>
      <c r="M9" s="184">
        <v>534124</v>
      </c>
      <c r="N9" s="184"/>
      <c r="O9" s="184"/>
      <c r="P9" s="159" t="s">
        <v>7</v>
      </c>
      <c r="Q9" s="160"/>
      <c r="R9" s="221" t="s">
        <v>151</v>
      </c>
      <c r="S9" s="124"/>
      <c r="T9" s="124"/>
      <c r="U9" s="124"/>
      <c r="V9" s="27" t="s">
        <v>8</v>
      </c>
      <c r="W9" s="233" t="s">
        <v>152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/>
      <c r="AM9" s="59"/>
      <c r="AN9" s="59"/>
      <c r="AO9" s="59"/>
      <c r="AP9" s="59"/>
      <c r="AQ9" s="59"/>
      <c r="AR9" s="59"/>
      <c r="AS9" s="36" t="s">
        <v>125</v>
      </c>
      <c r="AT9" s="54">
        <v>54</v>
      </c>
    </row>
    <row r="10" spans="1:51" ht="18" customHeight="1">
      <c r="A10" s="71"/>
      <c r="B10" s="122"/>
      <c r="C10" s="131" t="s">
        <v>147</v>
      </c>
      <c r="D10" s="79"/>
      <c r="E10" s="132" t="s">
        <v>150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234" t="s">
        <v>153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/>
      <c r="AL10" s="61"/>
      <c r="AM10" s="61"/>
      <c r="AN10" s="61"/>
      <c r="AO10" s="37" t="s">
        <v>126</v>
      </c>
      <c r="AP10" s="61"/>
      <c r="AQ10" s="61"/>
      <c r="AR10" s="61"/>
      <c r="AS10" s="62"/>
      <c r="AT10" s="54"/>
    </row>
    <row r="11" spans="1:51" ht="14.4" customHeight="1">
      <c r="A11" s="212" t="s">
        <v>132</v>
      </c>
      <c r="B11" s="122"/>
      <c r="C11" s="74" t="s">
        <v>155</v>
      </c>
      <c r="D11" s="75"/>
      <c r="E11" s="76" t="s">
        <v>156</v>
      </c>
      <c r="F11" s="77"/>
      <c r="G11" s="184" t="s">
        <v>220</v>
      </c>
      <c r="H11" s="184"/>
      <c r="I11" s="184"/>
      <c r="J11" s="184"/>
      <c r="K11" s="184"/>
      <c r="L11" s="184"/>
      <c r="M11" s="184">
        <v>595860</v>
      </c>
      <c r="N11" s="184"/>
      <c r="O11" s="184"/>
      <c r="P11" s="159" t="s">
        <v>7</v>
      </c>
      <c r="Q11" s="160"/>
      <c r="R11" s="221" t="s">
        <v>158</v>
      </c>
      <c r="S11" s="124"/>
      <c r="T11" s="124"/>
      <c r="U11" s="124"/>
      <c r="V11" s="27" t="s">
        <v>8</v>
      </c>
      <c r="W11" s="233" t="s">
        <v>159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/>
      <c r="AM11" s="59"/>
      <c r="AN11" s="59"/>
      <c r="AO11" s="59"/>
      <c r="AP11" s="59"/>
      <c r="AQ11" s="59"/>
      <c r="AR11" s="59"/>
      <c r="AS11" s="36" t="s">
        <v>10</v>
      </c>
      <c r="AT11" s="54">
        <v>48</v>
      </c>
    </row>
    <row r="12" spans="1:51" ht="18" customHeight="1">
      <c r="A12" s="71"/>
      <c r="B12" s="122"/>
      <c r="C12" s="78" t="s">
        <v>154</v>
      </c>
      <c r="D12" s="79"/>
      <c r="E12" s="80" t="s">
        <v>157</v>
      </c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234" t="s">
        <v>160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/>
      <c r="AL12" s="61"/>
      <c r="AM12" s="61"/>
      <c r="AN12" s="61"/>
      <c r="AO12" s="37" t="s">
        <v>8</v>
      </c>
      <c r="AP12" s="61"/>
      <c r="AQ12" s="61"/>
      <c r="AR12" s="61"/>
      <c r="AS12" s="62"/>
      <c r="AT12" s="54"/>
    </row>
    <row r="13" spans="1:51" ht="14.4" customHeight="1">
      <c r="A13" s="71" t="s">
        <v>82</v>
      </c>
      <c r="B13" s="122"/>
      <c r="C13" s="129" t="s">
        <v>161</v>
      </c>
      <c r="D13" s="75"/>
      <c r="E13" s="130" t="s">
        <v>163</v>
      </c>
      <c r="F13" s="77"/>
      <c r="G13" s="184" t="s">
        <v>221</v>
      </c>
      <c r="H13" s="184"/>
      <c r="I13" s="184"/>
      <c r="J13" s="184"/>
      <c r="K13" s="184"/>
      <c r="L13" s="184"/>
      <c r="M13" s="184">
        <v>592477</v>
      </c>
      <c r="N13" s="184"/>
      <c r="O13" s="184"/>
      <c r="P13" s="159" t="s">
        <v>7</v>
      </c>
      <c r="Q13" s="160"/>
      <c r="R13" s="221" t="s">
        <v>158</v>
      </c>
      <c r="S13" s="124"/>
      <c r="T13" s="124"/>
      <c r="U13" s="124"/>
      <c r="V13" s="27" t="s">
        <v>8</v>
      </c>
      <c r="W13" s="233" t="s">
        <v>165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/>
      <c r="AM13" s="59"/>
      <c r="AN13" s="59"/>
      <c r="AO13" s="59"/>
      <c r="AP13" s="59"/>
      <c r="AQ13" s="59"/>
      <c r="AR13" s="59"/>
      <c r="AS13" s="36" t="s">
        <v>125</v>
      </c>
      <c r="AT13" s="54">
        <v>38</v>
      </c>
    </row>
    <row r="14" spans="1:51" ht="18" customHeight="1">
      <c r="A14" s="71"/>
      <c r="B14" s="122"/>
      <c r="C14" s="131" t="s">
        <v>162</v>
      </c>
      <c r="D14" s="79"/>
      <c r="E14" s="132" t="s">
        <v>164</v>
      </c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234" t="s">
        <v>166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/>
      <c r="AL14" s="61"/>
      <c r="AM14" s="61"/>
      <c r="AN14" s="61"/>
      <c r="AO14" s="37" t="s">
        <v>126</v>
      </c>
      <c r="AP14" s="61"/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/>
      <c r="D15" s="75"/>
      <c r="E15" s="130"/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/>
      <c r="D16" s="79"/>
      <c r="E16" s="132"/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/>
      <c r="D17" s="75"/>
      <c r="E17" s="130"/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124"/>
      <c r="S17" s="124"/>
      <c r="T17" s="124"/>
      <c r="U17" s="124"/>
      <c r="V17" s="27" t="s">
        <v>8</v>
      </c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59"/>
      <c r="AM17" s="59"/>
      <c r="AN17" s="59"/>
      <c r="AO17" s="59"/>
      <c r="AP17" s="59"/>
      <c r="AQ17" s="59"/>
      <c r="AR17" s="59"/>
      <c r="AS17" s="36" t="s">
        <v>125</v>
      </c>
      <c r="AT17" s="54"/>
    </row>
    <row r="18" spans="1:46" ht="18" customHeight="1">
      <c r="A18" s="71"/>
      <c r="B18" s="122"/>
      <c r="C18" s="131" t="s">
        <v>138</v>
      </c>
      <c r="D18" s="79"/>
      <c r="E18" s="132" t="s">
        <v>139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/>
      <c r="AL18" s="61"/>
      <c r="AM18" s="61"/>
      <c r="AN18" s="61"/>
      <c r="AO18" s="37" t="s">
        <v>126</v>
      </c>
      <c r="AP18" s="61"/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/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1" t="s">
        <v>1</v>
      </c>
      <c r="B21" s="122"/>
      <c r="C21" s="177" t="str">
        <f>IF(AL17="","",AL17&amp;"-"&amp;AK18&amp;"-"&amp;AP18)</f>
        <v/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1" t="s">
        <v>84</v>
      </c>
      <c r="B23" s="122"/>
      <c r="C23" s="197" t="s">
        <v>167</v>
      </c>
      <c r="D23" s="189"/>
      <c r="E23" s="189">
        <v>6708</v>
      </c>
      <c r="F23" s="189"/>
      <c r="G23" s="189">
        <v>1760</v>
      </c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99">
        <v>1</v>
      </c>
      <c r="B27" s="72" t="s">
        <v>168</v>
      </c>
      <c r="C27" s="129" t="s">
        <v>169</v>
      </c>
      <c r="D27" s="75"/>
      <c r="E27" s="130" t="s">
        <v>171</v>
      </c>
      <c r="F27" s="77"/>
      <c r="G27" s="82">
        <v>6</v>
      </c>
      <c r="H27" s="65"/>
      <c r="I27" s="82" t="s">
        <v>212</v>
      </c>
      <c r="J27" s="64"/>
      <c r="K27" s="64"/>
      <c r="L27" s="65"/>
      <c r="M27" s="63" t="s">
        <v>222</v>
      </c>
      <c r="N27" s="64"/>
      <c r="O27" s="65"/>
      <c r="P27" s="63">
        <v>150</v>
      </c>
      <c r="Q27" s="64"/>
      <c r="R27" s="64"/>
      <c r="S27" s="64"/>
      <c r="T27" s="69"/>
      <c r="U27" s="1"/>
      <c r="V27" s="1"/>
      <c r="W27" s="1"/>
      <c r="X27" s="1"/>
      <c r="Y27" s="191">
        <v>12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170</v>
      </c>
      <c r="D28" s="79"/>
      <c r="E28" s="132" t="s">
        <v>172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99">
        <v>2</v>
      </c>
      <c r="B29" s="72">
        <v>2</v>
      </c>
      <c r="C29" s="129" t="s">
        <v>173</v>
      </c>
      <c r="D29" s="75"/>
      <c r="E29" s="130" t="s">
        <v>175</v>
      </c>
      <c r="F29" s="77"/>
      <c r="G29" s="82">
        <v>6</v>
      </c>
      <c r="H29" s="65"/>
      <c r="I29" s="82" t="s">
        <v>213</v>
      </c>
      <c r="J29" s="64"/>
      <c r="K29" s="64"/>
      <c r="L29" s="65"/>
      <c r="M29" s="63" t="s">
        <v>223</v>
      </c>
      <c r="N29" s="64"/>
      <c r="O29" s="65"/>
      <c r="P29" s="63">
        <v>154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174</v>
      </c>
      <c r="D30" s="79"/>
      <c r="E30" s="132" t="s">
        <v>176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99">
        <v>3</v>
      </c>
      <c r="B31" s="72">
        <v>3</v>
      </c>
      <c r="C31" s="129" t="s">
        <v>177</v>
      </c>
      <c r="D31" s="75"/>
      <c r="E31" s="130" t="s">
        <v>179</v>
      </c>
      <c r="F31" s="77"/>
      <c r="G31" s="82">
        <v>6</v>
      </c>
      <c r="H31" s="65"/>
      <c r="I31" s="82" t="s">
        <v>214</v>
      </c>
      <c r="J31" s="64"/>
      <c r="K31" s="64"/>
      <c r="L31" s="65"/>
      <c r="M31" s="63" t="s">
        <v>224</v>
      </c>
      <c r="N31" s="64"/>
      <c r="O31" s="65"/>
      <c r="P31" s="63">
        <v>158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178</v>
      </c>
      <c r="D32" s="79"/>
      <c r="E32" s="132" t="s">
        <v>180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99">
        <v>4</v>
      </c>
      <c r="B33" s="72">
        <v>4</v>
      </c>
      <c r="C33" s="129" t="s">
        <v>181</v>
      </c>
      <c r="D33" s="75"/>
      <c r="E33" s="130" t="s">
        <v>183</v>
      </c>
      <c r="F33" s="77"/>
      <c r="G33" s="82">
        <v>6</v>
      </c>
      <c r="H33" s="65"/>
      <c r="I33" s="82" t="s">
        <v>214</v>
      </c>
      <c r="J33" s="64"/>
      <c r="K33" s="64"/>
      <c r="L33" s="65"/>
      <c r="M33" s="63" t="s">
        <v>225</v>
      </c>
      <c r="N33" s="64"/>
      <c r="O33" s="65"/>
      <c r="P33" s="63">
        <v>148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182</v>
      </c>
      <c r="D34" s="79"/>
      <c r="E34" s="132" t="s">
        <v>184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99">
        <v>5</v>
      </c>
      <c r="B35" s="72">
        <v>5</v>
      </c>
      <c r="C35" s="129" t="s">
        <v>185</v>
      </c>
      <c r="D35" s="75"/>
      <c r="E35" s="130" t="s">
        <v>187</v>
      </c>
      <c r="F35" s="77"/>
      <c r="G35" s="82">
        <v>6</v>
      </c>
      <c r="H35" s="65"/>
      <c r="I35" s="82" t="s">
        <v>212</v>
      </c>
      <c r="J35" s="64"/>
      <c r="K35" s="64"/>
      <c r="L35" s="65"/>
      <c r="M35" s="63" t="s">
        <v>226</v>
      </c>
      <c r="N35" s="64"/>
      <c r="O35" s="65"/>
      <c r="P35" s="63">
        <v>154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186</v>
      </c>
      <c r="D36" s="79"/>
      <c r="E36" s="132" t="s">
        <v>188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99">
        <v>6</v>
      </c>
      <c r="B37" s="72">
        <v>6</v>
      </c>
      <c r="C37" s="129" t="s">
        <v>189</v>
      </c>
      <c r="D37" s="75"/>
      <c r="E37" s="130" t="s">
        <v>191</v>
      </c>
      <c r="F37" s="77"/>
      <c r="G37" s="82">
        <v>6</v>
      </c>
      <c r="H37" s="65"/>
      <c r="I37" s="82" t="s">
        <v>215</v>
      </c>
      <c r="J37" s="64"/>
      <c r="K37" s="64"/>
      <c r="L37" s="65"/>
      <c r="M37" s="63" t="s">
        <v>227</v>
      </c>
      <c r="N37" s="64"/>
      <c r="O37" s="65"/>
      <c r="P37" s="63">
        <v>150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190</v>
      </c>
      <c r="D38" s="79"/>
      <c r="E38" s="132" t="s">
        <v>192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99">
        <v>7</v>
      </c>
      <c r="B39" s="72">
        <v>7</v>
      </c>
      <c r="C39" s="74" t="s">
        <v>161</v>
      </c>
      <c r="D39" s="75"/>
      <c r="E39" s="76" t="s">
        <v>183</v>
      </c>
      <c r="F39" s="77"/>
      <c r="G39" s="85">
        <v>5</v>
      </c>
      <c r="H39" s="65"/>
      <c r="I39" s="85" t="s">
        <v>214</v>
      </c>
      <c r="J39" s="64"/>
      <c r="K39" s="64"/>
      <c r="L39" s="65"/>
      <c r="M39" s="63" t="s">
        <v>228</v>
      </c>
      <c r="N39" s="64"/>
      <c r="O39" s="65"/>
      <c r="P39" s="63">
        <v>140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162</v>
      </c>
      <c r="D40" s="79"/>
      <c r="E40" s="80" t="s">
        <v>193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99">
        <v>8</v>
      </c>
      <c r="B41" s="72">
        <v>8</v>
      </c>
      <c r="C41" s="129" t="s">
        <v>194</v>
      </c>
      <c r="D41" s="75"/>
      <c r="E41" s="130" t="s">
        <v>196</v>
      </c>
      <c r="F41" s="77"/>
      <c r="G41" s="82">
        <v>5</v>
      </c>
      <c r="H41" s="65"/>
      <c r="I41" s="82" t="s">
        <v>216</v>
      </c>
      <c r="J41" s="64"/>
      <c r="K41" s="64"/>
      <c r="L41" s="65"/>
      <c r="M41" s="63" t="s">
        <v>230</v>
      </c>
      <c r="N41" s="64"/>
      <c r="O41" s="65"/>
      <c r="P41" s="63">
        <v>138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195</v>
      </c>
      <c r="D42" s="79"/>
      <c r="E42" s="132" t="s">
        <v>197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99">
        <v>9</v>
      </c>
      <c r="B43" s="72">
        <v>9</v>
      </c>
      <c r="C43" s="74" t="s">
        <v>198</v>
      </c>
      <c r="D43" s="75"/>
      <c r="E43" s="76" t="s">
        <v>200</v>
      </c>
      <c r="F43" s="77"/>
      <c r="G43" s="82">
        <v>5</v>
      </c>
      <c r="H43" s="65"/>
      <c r="I43" s="82" t="s">
        <v>217</v>
      </c>
      <c r="J43" s="64"/>
      <c r="K43" s="64"/>
      <c r="L43" s="65"/>
      <c r="M43" s="63" t="s">
        <v>229</v>
      </c>
      <c r="N43" s="64"/>
      <c r="O43" s="65"/>
      <c r="P43" s="63">
        <v>135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199</v>
      </c>
      <c r="D44" s="79"/>
      <c r="E44" s="80" t="s">
        <v>201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99">
        <v>10</v>
      </c>
      <c r="B45" s="72">
        <v>10</v>
      </c>
      <c r="C45" s="74" t="s">
        <v>202</v>
      </c>
      <c r="D45" s="75"/>
      <c r="E45" s="76" t="s">
        <v>204</v>
      </c>
      <c r="F45" s="77"/>
      <c r="G45" s="82">
        <v>4</v>
      </c>
      <c r="H45" s="65"/>
      <c r="I45" s="85" t="s">
        <v>217</v>
      </c>
      <c r="J45" s="64"/>
      <c r="K45" s="64"/>
      <c r="L45" s="65"/>
      <c r="M45" s="63" t="s">
        <v>231</v>
      </c>
      <c r="N45" s="64"/>
      <c r="O45" s="65"/>
      <c r="P45" s="63">
        <v>135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203</v>
      </c>
      <c r="D46" s="79"/>
      <c r="E46" s="80" t="s">
        <v>205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99">
        <v>11</v>
      </c>
      <c r="B47" s="72">
        <v>11</v>
      </c>
      <c r="C47" s="74" t="s">
        <v>181</v>
      </c>
      <c r="D47" s="75"/>
      <c r="E47" s="76" t="s">
        <v>206</v>
      </c>
      <c r="F47" s="77"/>
      <c r="G47" s="82">
        <v>3</v>
      </c>
      <c r="H47" s="65"/>
      <c r="I47" s="85" t="s">
        <v>214</v>
      </c>
      <c r="J47" s="64"/>
      <c r="K47" s="64"/>
      <c r="L47" s="65"/>
      <c r="M47" s="63" t="s">
        <v>233</v>
      </c>
      <c r="N47" s="64"/>
      <c r="O47" s="65"/>
      <c r="P47" s="63">
        <v>138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182</v>
      </c>
      <c r="D48" s="79"/>
      <c r="E48" s="80" t="s">
        <v>207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9">
        <v>12</v>
      </c>
      <c r="B49" s="72">
        <v>12</v>
      </c>
      <c r="C49" s="74" t="s">
        <v>208</v>
      </c>
      <c r="D49" s="75"/>
      <c r="E49" s="76" t="s">
        <v>210</v>
      </c>
      <c r="F49" s="77"/>
      <c r="G49" s="82">
        <v>5</v>
      </c>
      <c r="H49" s="65"/>
      <c r="I49" s="85" t="s">
        <v>216</v>
      </c>
      <c r="J49" s="64"/>
      <c r="K49" s="64"/>
      <c r="L49" s="65"/>
      <c r="M49" s="63" t="s">
        <v>232</v>
      </c>
      <c r="N49" s="64"/>
      <c r="O49" s="65"/>
      <c r="P49" s="63">
        <v>145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209</v>
      </c>
      <c r="D50" s="174"/>
      <c r="E50" s="175" t="s">
        <v>211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3" t="s">
        <v>234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55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男子</v>
      </c>
      <c r="I5" s="9">
        <f>入力!Y27</f>
        <v>12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13002</v>
      </c>
      <c r="B7" s="13" t="str">
        <f>IF(入力!C3="","",入力!C3)</f>
        <v>ミラクルキッズJVC</v>
      </c>
      <c r="C7" s="13" t="str">
        <f>IF(入力!C2="","",入力!C2)</f>
        <v/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外房線</v>
      </c>
      <c r="S7" s="13" t="str">
        <f>IF(入力!AE5="","",入力!AE5)</f>
        <v>誉田</v>
      </c>
      <c r="T7" s="13"/>
      <c r="U7" s="13" t="str">
        <f>IF(入力!C4="","",入力!C4)</f>
        <v>T10093825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笹木</v>
      </c>
      <c r="D16" s="13" t="str">
        <f>IF(入力!E8="","",入力!E8)</f>
        <v>五子</v>
      </c>
      <c r="E16" s="13" t="str">
        <f>IF(入力!C7="","",入力!C7)</f>
        <v>ササキ</v>
      </c>
      <c r="F16" s="13" t="str">
        <f>IF(入力!E7="","",入力!E7)</f>
        <v>イツコ</v>
      </c>
      <c r="G16" s="13" t="str">
        <f>IF(入力!G7="","",入力!G7)</f>
        <v>JVA000235105</v>
      </c>
      <c r="H16" s="13">
        <f>IF(入力!J7="","",入力!J7)</f>
        <v>16950</v>
      </c>
      <c r="I16" s="13">
        <f>IF(入力!M7="","",入力!M7)</f>
        <v>183826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266</v>
      </c>
      <c r="S16" s="13" t="str">
        <f>IF(入力!W7="","",入力!W7)</f>
        <v>0005</v>
      </c>
      <c r="T16" s="13" t="str">
        <f>IF(入力!P8="","",入力!P8)</f>
        <v>千葉市緑区誉田町１－１０３３－４</v>
      </c>
      <c r="U16" s="13" t="str">
        <f>IF(入力!AL7="","",入力!AL7)</f>
        <v/>
      </c>
      <c r="V16" s="13" t="str">
        <f>IF(入力!AK8="","",入力!AK8)</f>
        <v>292</v>
      </c>
      <c r="W16" s="13" t="str">
        <f>IF(入力!AP8="","",入力!AP8)</f>
        <v>0279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</v>
      </c>
      <c r="D17" s="13" t="str">
        <f>IF(入力!E10="","",入力!E10)</f>
        <v>章生</v>
      </c>
      <c r="E17" s="13" t="str">
        <f>IF(入力!C9="","",入力!C9)</f>
        <v>カマガタ</v>
      </c>
      <c r="F17" s="13" t="str">
        <f>IF(入力!E9="","",入力!E9)</f>
        <v>アキオ</v>
      </c>
      <c r="G17" s="13" t="str">
        <f>IF(入力!G9="","",入力!G9)</f>
        <v>JVA009886933</v>
      </c>
      <c r="H17" s="13">
        <f>IF(入力!J9="","",入力!J9)</f>
        <v>291131</v>
      </c>
      <c r="I17" s="13">
        <f>IF(入力!M9="","",入力!M9)</f>
        <v>534124</v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0844</v>
      </c>
      <c r="T17" s="13" t="str">
        <f>IF(入力!P10="","",入力!P10)</f>
        <v>千葉市中央区千葉寺町886－1－721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山本</v>
      </c>
      <c r="D18" s="13" t="str">
        <f>IF(入力!E12="","",入力!E12)</f>
        <v>貴史</v>
      </c>
      <c r="E18" s="13" t="str">
        <f>IF(入力!C11="","",入力!C11)</f>
        <v>ヤマモト</v>
      </c>
      <c r="F18" s="13" t="str">
        <f>IF(入力!E11="","",入力!E11)</f>
        <v>タカシ</v>
      </c>
      <c r="G18" s="13" t="str">
        <f>IF(入力!G11="","",入力!G11)</f>
        <v>JVA017414791</v>
      </c>
      <c r="H18" s="13" t="str">
        <f>IF(入力!J11="","",入力!J11)</f>
        <v/>
      </c>
      <c r="I18" s="13">
        <f>IF(入力!M11="","",入力!M11)</f>
        <v>595860</v>
      </c>
      <c r="J18" s="13"/>
      <c r="K18" s="13"/>
      <c r="L18" s="13">
        <f>IF(入力!AT11="","",入力!AT11)</f>
        <v>48</v>
      </c>
      <c r="M18" s="13"/>
      <c r="N18" s="13"/>
      <c r="O18" s="13"/>
      <c r="P18" s="13"/>
      <c r="Q18" s="13"/>
      <c r="R18" s="13" t="str">
        <f>IF(入力!R11="","",入力!R11)</f>
        <v>290</v>
      </c>
      <c r="S18" s="13" t="str">
        <f>IF(入力!W11="","",入力!W11)</f>
        <v>0140</v>
      </c>
      <c r="T18" s="13" t="str">
        <f>IF(入力!P12="","",入力!P12)</f>
        <v>市原市ちはら台東３－４－１７</v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中野</v>
      </c>
      <c r="D20" s="13" t="str">
        <f>IF(入力!E14="","",入力!E14)</f>
        <v>康之</v>
      </c>
      <c r="E20" s="13" t="str">
        <f>IF(入力!C13="","",入力!C13)</f>
        <v>ナカノ</v>
      </c>
      <c r="F20" s="13" t="str">
        <f>IF(入力!E13="","",入力!E13)</f>
        <v>ヤスシ</v>
      </c>
      <c r="G20" s="13" t="str">
        <f>IF(入力!G13="","",入力!G13)</f>
        <v>JVA021159022</v>
      </c>
      <c r="H20" s="13" t="str">
        <f>IF(入力!J13="","",入力!J13)</f>
        <v/>
      </c>
      <c r="I20" s="13">
        <f>IF(入力!M13="","",入力!M13)</f>
        <v>592477</v>
      </c>
      <c r="J20" s="13"/>
      <c r="K20" s="13"/>
      <c r="L20" s="13">
        <f>IF(入力!AT13="","",入力!AT13)</f>
        <v>38</v>
      </c>
      <c r="M20" s="13"/>
      <c r="N20" s="13"/>
      <c r="O20" s="13"/>
      <c r="P20" s="13"/>
      <c r="Q20" s="13"/>
      <c r="R20" s="13" t="str">
        <f>IF(入力!R13="","",入力!R13)</f>
        <v>290</v>
      </c>
      <c r="S20" s="13" t="str">
        <f>IF(入力!W13="","",入力!W13)</f>
        <v>0141</v>
      </c>
      <c r="T20" s="13" t="str">
        <f>IF(入力!P14="","",入力!P14)</f>
        <v>市原市ちはら台東６－１－５０</v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笹木</v>
      </c>
      <c r="D22" s="13" t="str">
        <f>IF(入力!E18="","",入力!E18)</f>
        <v>五子</v>
      </c>
      <c r="E22" s="13" t="str">
        <f>IF(入力!C17="","",入力!C17)</f>
        <v/>
      </c>
      <c r="F22" s="13" t="str">
        <f>IF(入力!E17="","",入力!E17)</f>
        <v/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>‘090</v>
      </c>
      <c r="O22" s="13">
        <f>IF(入力!E23="","",入力!E23)</f>
        <v>6708</v>
      </c>
      <c r="P22" s="13">
        <f>IF(入力!G23="","",入力!G23)</f>
        <v>1760</v>
      </c>
      <c r="Q22" s="13"/>
      <c r="R22" s="13" t="str">
        <f>IF(入力!R17="","",入力!R17)</f>
        <v/>
      </c>
      <c r="S22" s="13" t="str">
        <f>IF(入力!W17="","",入力!W17)</f>
        <v/>
      </c>
      <c r="T22" s="13" t="str">
        <f>IF(入力!P18="","",入力!P18)</f>
        <v/>
      </c>
      <c r="U22" s="13" t="str">
        <f>IF(入力!AL17="","",入力!AL17)</f>
        <v/>
      </c>
      <c r="V22" s="13" t="str">
        <f>IF(入力!AK18="","",入力!AK18)</f>
        <v/>
      </c>
      <c r="W22" s="13" t="str">
        <f>IF(入力!AP18="","",入力!AP18)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近藤</v>
      </c>
      <c r="D24" s="51" t="str">
        <f>VLOOKUP($B$51,$A$53:$F$352,4)</f>
        <v>陽太</v>
      </c>
      <c r="E24" s="51" t="str">
        <f>VLOOKUP($B$51,$A$53:$F$352,5)</f>
        <v>コンドウ</v>
      </c>
      <c r="F24" s="51" t="str">
        <f>VLOOKUP($B$51,$A$53:$F$352,6)</f>
        <v>ヒナタ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近藤</v>
      </c>
      <c r="D53" s="13" t="str">
        <f>IF(入力!E28="","",入力!E28)</f>
        <v>陽太</v>
      </c>
      <c r="E53" s="13" t="str">
        <f>IF(入力!C27="","",入力!C27)</f>
        <v>コンドウ</v>
      </c>
      <c r="F53" s="13" t="str">
        <f>IF(入力!E27="","",入力!E27)</f>
        <v>ヒナタ</v>
      </c>
      <c r="G53" s="13" t="str">
        <f>IF(入力!M27="","",入力!M27)</f>
        <v>JVA019207926</v>
      </c>
      <c r="H53" s="13" t="str">
        <f>IF(入力!I27="","",入力!I27)</f>
        <v>千葉市立誉田</v>
      </c>
      <c r="I53" s="13">
        <f>IF(入力!G27="","",入力!G27)</f>
        <v>6</v>
      </c>
      <c r="J53" s="13">
        <f>IF(入力!P27="","",入力!P27)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藤井</v>
      </c>
      <c r="D54" s="13" t="str">
        <f>IF(入力!E30="","",入力!E30)</f>
        <v>俊太朗</v>
      </c>
      <c r="E54" s="13" t="str">
        <f>IF(入力!C29="","",入力!C29)</f>
        <v>フジイ</v>
      </c>
      <c r="F54" s="13" t="str">
        <f>IF(入力!E29="","",入力!E29)</f>
        <v>シュンタロウ</v>
      </c>
      <c r="G54" s="13" t="str">
        <f>IF(入力!M29="","",入力!M29)</f>
        <v>JVA020411312</v>
      </c>
      <c r="H54" s="13" t="str">
        <f>IF(入力!I29="","",入力!I29)</f>
        <v>市原市立牧園</v>
      </c>
      <c r="I54" s="13">
        <f>IF(入力!G29="","",入力!G29)</f>
        <v>6</v>
      </c>
      <c r="J54" s="13">
        <f>IF(入力!P29="","",入力!P29)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金子</v>
      </c>
      <c r="D55" s="13" t="str">
        <f>IF(入力!E32="","",入力!E32)</f>
        <v>凌大</v>
      </c>
      <c r="E55" s="13" t="str">
        <f>IF(入力!C31="","",入力!C31)</f>
        <v>カネコ</v>
      </c>
      <c r="F55" s="13" t="str">
        <f>IF(入力!E31="","",入力!E31)</f>
        <v>リョウタ</v>
      </c>
      <c r="G55" s="13" t="str">
        <f>IF(入力!M31="","",入力!M31)</f>
        <v>JVA020252557</v>
      </c>
      <c r="H55" s="13" t="str">
        <f>IF(入力!I31="","",入力!I31)</f>
        <v>市原市立水の江</v>
      </c>
      <c r="I55" s="13">
        <f>IF(入力!G31="","",入力!G31)</f>
        <v>6</v>
      </c>
      <c r="J55" s="13">
        <f>IF(入力!P31="","",入力!P31)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秋山</v>
      </c>
      <c r="D56" s="13" t="str">
        <f>IF(入力!E34="","",入力!E34)</f>
        <v>敬尊</v>
      </c>
      <c r="E56" s="13" t="str">
        <f>IF(入力!C33="","",入力!C33)</f>
        <v>アキヤマ</v>
      </c>
      <c r="F56" s="13" t="str">
        <f>IF(入力!E33="","",入力!E33)</f>
        <v>ケイト</v>
      </c>
      <c r="G56" s="13" t="str">
        <f>IF(入力!M33="","",入力!M33)</f>
        <v>JVA020411329</v>
      </c>
      <c r="H56" s="13" t="str">
        <f>IF(入力!I33="","",入力!I33)</f>
        <v>市原市立水の江</v>
      </c>
      <c r="I56" s="13">
        <f>IF(入力!G33="","",入力!G33)</f>
        <v>6</v>
      </c>
      <c r="J56" s="13">
        <f>IF(入力!P33="","",入力!P33)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今井</v>
      </c>
      <c r="D57" s="13" t="str">
        <f>IF(入力!E36="","",入力!E36)</f>
        <v>千樹</v>
      </c>
      <c r="E57" s="13" t="str">
        <f>IF(入力!C35="","",入力!C35)</f>
        <v>イマイ</v>
      </c>
      <c r="F57" s="13" t="str">
        <f>IF(入力!E35="","",入力!E35)</f>
        <v>カズキ</v>
      </c>
      <c r="G57" s="13" t="str">
        <f>IF(入力!M35="","",入力!M35)</f>
        <v>JVA023274990</v>
      </c>
      <c r="H57" s="13" t="str">
        <f>IF(入力!I35="","",入力!I35)</f>
        <v>千葉市立誉田</v>
      </c>
      <c r="I57" s="13">
        <f>IF(入力!G35="","",入力!G35)</f>
        <v>6</v>
      </c>
      <c r="J57" s="13">
        <f>IF(入力!P35="","",入力!P35)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大畑</v>
      </c>
      <c r="D58" s="13" t="str">
        <f>IF(入力!E38="","",入力!E38)</f>
        <v>瑠生</v>
      </c>
      <c r="E58" s="13" t="str">
        <f>IF(入力!C37="","",入力!C37)</f>
        <v>オオハタ</v>
      </c>
      <c r="F58" s="13" t="str">
        <f>IF(入力!E37="","",入力!E37)</f>
        <v>ルイ</v>
      </c>
      <c r="G58" s="13" t="str">
        <f>IF(入力!M37="","",入力!M37)</f>
        <v>JVA023441422</v>
      </c>
      <c r="H58" s="13" t="str">
        <f>IF(入力!I37="","",入力!I37)</f>
        <v>千葉市立小谷</v>
      </c>
      <c r="I58" s="13">
        <f>IF(入力!G37="","",入力!G37)</f>
        <v>6</v>
      </c>
      <c r="J58" s="13">
        <f>IF(入力!P37="","",入力!P37)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中野</v>
      </c>
      <c r="D59" s="13" t="str">
        <f>IF(入力!E40="","",入力!E40)</f>
        <v>圭翔</v>
      </c>
      <c r="E59" s="13" t="str">
        <f>IF(入力!C39="","",入力!C39)</f>
        <v>ナカノ</v>
      </c>
      <c r="F59" s="13" t="str">
        <f>IF(入力!E39="","",入力!E39)</f>
        <v>ケイト</v>
      </c>
      <c r="G59" s="13" t="str">
        <f>IF(入力!M39="","",入力!M39)</f>
        <v>JVA022183392</v>
      </c>
      <c r="H59" s="13" t="str">
        <f>IF(入力!I39="","",入力!I39)</f>
        <v>市原市立水の江</v>
      </c>
      <c r="I59" s="13">
        <f>IF(入力!G39="","",入力!G39)</f>
        <v>5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隅田</v>
      </c>
      <c r="D60" s="13" t="str">
        <f>IF(入力!E42="","",入力!E42)</f>
        <v>龍太朗</v>
      </c>
      <c r="E60" s="13" t="str">
        <f>IF(入力!C41="","",入力!C41)</f>
        <v>スミダ</v>
      </c>
      <c r="F60" s="13" t="str">
        <f>IF(入力!E41="","",入力!E41)</f>
        <v>リョウタロウ</v>
      </c>
      <c r="G60" s="13" t="str">
        <f>IF(入力!M41="","",入力!M41)</f>
        <v>JVA020145958</v>
      </c>
      <c r="H60" s="13" t="str">
        <f>IF(入力!I41="","",入力!I41)</f>
        <v>千葉市立大森</v>
      </c>
      <c r="I60" s="13">
        <f>IF(入力!G41="","",入力!G41)</f>
        <v>5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田辺</v>
      </c>
      <c r="D61" s="13" t="str">
        <f>IF(入力!E44="","",入力!E44)</f>
        <v>優樹</v>
      </c>
      <c r="E61" s="13" t="str">
        <f>IF(入力!C43="","",入力!C43)</f>
        <v>タナベ</v>
      </c>
      <c r="F61" s="13" t="str">
        <f>IF(入力!E43="","",入力!E43)</f>
        <v>ユウキ</v>
      </c>
      <c r="G61" s="13" t="str">
        <f>IF(入力!M43="","",入力!M43)</f>
        <v>JVA022531261</v>
      </c>
      <c r="H61" s="13" t="str">
        <f>IF(入力!I43="","",入力!I43)</f>
        <v>千葉市立誉田東</v>
      </c>
      <c r="I61" s="13">
        <f>IF(入力!G43="","",入力!G43)</f>
        <v>5</v>
      </c>
      <c r="J61" s="13">
        <f>IF(入力!P43="","",入力!P43)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森川</v>
      </c>
      <c r="D62" s="13" t="str">
        <f>IF(入力!E46="","",入力!E46)</f>
        <v>竣斗</v>
      </c>
      <c r="E62" s="13" t="str">
        <f>IF(入力!C45="","",入力!C45)</f>
        <v>モリカワ</v>
      </c>
      <c r="F62" s="13" t="str">
        <f>IF(入力!E45="","",入力!E45)</f>
        <v>シュント</v>
      </c>
      <c r="G62" s="13" t="str">
        <f>IF(入力!M45="","",入力!M45)</f>
        <v>JVA022531278</v>
      </c>
      <c r="H62" s="13" t="str">
        <f>IF(入力!I45="","",入力!I45)</f>
        <v>千葉市立誉田東</v>
      </c>
      <c r="I62" s="13">
        <f>IF(入力!G45="","",入力!G45)</f>
        <v>4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秋山</v>
      </c>
      <c r="D63" s="13" t="str">
        <f>IF(入力!E48="","",入力!E48)</f>
        <v>愛尊</v>
      </c>
      <c r="E63" s="13" t="str">
        <f>IF(入力!C47="","",入力!C47)</f>
        <v>アキヤマ</v>
      </c>
      <c r="F63" s="13" t="str">
        <f>IF(入力!E47="","",入力!E47)</f>
        <v>マナト</v>
      </c>
      <c r="G63" s="13" t="str">
        <f>IF(入力!M47="","",入力!M47)</f>
        <v>JVA021423451</v>
      </c>
      <c r="H63" s="13" t="str">
        <f>IF(入力!I47="","",入力!I47)</f>
        <v>市原市立水の江</v>
      </c>
      <c r="I63" s="13">
        <f>IF(入力!G47="","",入力!G47)</f>
        <v>3</v>
      </c>
      <c r="J63" s="13">
        <f>IF(入力!P47="","",入力!P47)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菊地</v>
      </c>
      <c r="D64" s="13" t="str">
        <f>IF(入力!E50="","",入力!E50)</f>
        <v>晴斗</v>
      </c>
      <c r="E64" s="13" t="str">
        <f>IF(入力!C49="","",入力!C49)</f>
        <v>キクチ</v>
      </c>
      <c r="F64" s="13" t="str">
        <f>IF(入力!E49="","",入力!E49)</f>
        <v>ハルト</v>
      </c>
      <c r="G64" s="13" t="str">
        <f>IF(入力!M49="","",入力!M49)</f>
        <v>JVA023715875</v>
      </c>
      <c r="H64" s="13" t="str">
        <f>IF(入力!I49="","",入力!I49)</f>
        <v>千葉市立大森</v>
      </c>
      <c r="I64" s="13">
        <f>IF(入力!G49="","",入力!G49)</f>
        <v>5</v>
      </c>
      <c r="J64" s="13">
        <f>IF(入力!P49="","",入力!P49)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貢 笹木</cp:lastModifiedBy>
  <cp:lastPrinted>2016-05-09T15:17:35Z</cp:lastPrinted>
  <dcterms:created xsi:type="dcterms:W3CDTF">2014-04-05T09:56:00Z</dcterms:created>
  <dcterms:modified xsi:type="dcterms:W3CDTF">2026-04-20T08:37:27Z</dcterms:modified>
</cp:coreProperties>
</file>