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ocuments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<sst xmlns="http://schemas.openxmlformats.org/spreadsheetml/2006/main" count="398" uniqueCount="268">
  <si>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</si>
  <si>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</si>
  <si>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</si>
  <si>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</si>
  <si>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</si>
  <si>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</si>
  <si>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</si>
  <si>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</si>
  <si>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</si>
  <si>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</si>
  <si>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</si>
  <si>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</si>
  <si>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</si>
  <si>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</si>
  <si>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</si>
  <si>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</si>
  <si>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</si>
  <si>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</si>
  <si>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</si>
  <si>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</si>
  <si>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</si>
  <si>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</si>
  <si>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</si>
  <si>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</si>
  <si>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</si>
  <si>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</si>
  <si>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</si>
  <si>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</si>
  <si>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</si>
  <si>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</si>
  <si>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</si>
  <si>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</si>
  <si>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</si>
  <si>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</si>
  <si>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</si>
  <si>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</si>
  <si>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</si>
  <si>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</si>
  <si>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</si>
  <si>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</si>
  <si>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</si>
  <si>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</si>
  <si>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</si>
  <si>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</si>
  <si>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</si>
  <si>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</si>
  <si>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</si>
  <si>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</si>
  <si>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</si>
  <si>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</si>
  <si>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</si>
  <si>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</si>
  <si>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</si>
  <si>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</si>
  <si>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</si>
  <si>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</si>
  <si>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</si>
  <si>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</si>
  <si>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</si>
  <si>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</si>
  <si>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</si>
  <si>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</si>
  <si>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</si>
  <si>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</si>
  <si>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</si>
  <si>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</si>
  <si>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</si>
  <si>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</si>
  <si>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</si>
  <si>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</si>
  <si>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</si>
  <si>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</si>
  <si>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</si>
  <si>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</si>
  <si>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</si>
  <si>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</si>
  <si>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</si>
  <si>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</si>
  <si>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</si>
  <si>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</si>
  <si>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</si>
  <si>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</si>
  <si>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</si>
  <si>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</si>
  <si>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</si>
  <si>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</si>
  <si>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</si>
  <si>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</si>
  <si>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</si>
  <si>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</si>
  <si>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</si>
  <si>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</si>
  <si>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</si>
  <si>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</si>
  <si>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</si>
  <si>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</si>
  <si>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</si>
  <si>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</si>
  <si>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</si>
  <si>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</si>
  <si>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</si>
  <si>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</si>
  <si>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</si>
  <si>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</si>
  <si>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</si>
  <si>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</si>
  <si>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</si>
  <si>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</si>
  <si>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</si>
  <si>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</si>
  <si>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</si>
  <si>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</si>
  <si>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</si>
  <si>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</si>
  <si>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</si>
  <si>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</si>
  <si>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</si>
  <si>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</si>
  <si>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</si>
  <si>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</si>
  <si>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</si>
  <si>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</si>
  <si>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</si>
  <si>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</si>
  <si>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</si>
  <si>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</si>
  <si>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</si>
  <si>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</si>
  <si>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</si>
  <si>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</si>
  <si>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</si>
  <si>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</si>
  <si>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</si>
  <si>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</si>
  <si>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</si>
  <si>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</si>
  <si>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</si>
  <si>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</si>
  <si>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</si>
  <si>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</si>
  <si>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</si>
  <si>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</si>
  <si>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</si>
  <si>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</si>
  <si>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</si>
  <si>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</si>
  <si>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</si>
  <si>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</si>
  <si>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</si>
  <si>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</si>
  <si>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</si>
  <si>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</si>
  <si>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</si>
  <si>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</si>
  <si>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</si>
  <si>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</si>
  <si>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</si>
  <si>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</si>
  <si>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</si>
  <si>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</si>
  <si>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</si>
  <si>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</si>
  <si>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</si>
  <si>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</si>
  <si>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</si>
  <si>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</si>
  <si>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</si>
  <si>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</si>
  <si>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</si>
  <si>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</si>
  <si>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</si>
  <si>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</si>
  <si>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</si>
  <si>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</si>
  <si>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</si>
  <si>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</si>
  <si>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</si>
  <si>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</si>
  <si>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</si>
  <si>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</si>
  <si>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</si>
  <si>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</si>
  <si>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</si>
  <si>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</si>
  <si>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</si>
  <si>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</si>
  <si>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</si>
  <si>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</si>
  <si>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</si>
  <si>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</si>
  <si>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</si>
  <si>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</si>
  <si>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</si>
  <si>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</si>
  <si>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</si>
  <si>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</si>
  <si>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</si>
  <si>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</si>
  <si>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</si>
  <si>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</si>
  <si>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笹木五子</t>
    <rPh sb="0" eb="4">
      <t>ササキイツコ</t>
    </rPh>
    <phoneticPr fontId="2"/>
  </si>
  <si>
    <t>ササキイツコ</t>
    <phoneticPr fontId="2"/>
  </si>
  <si>
    <t>男子</t>
    <rPh sb="0" eb="2">
      <t>ダンシ</t>
    </rPh>
    <phoneticPr fontId="2"/>
  </si>
  <si>
    <t>千葉市緑区</t>
    <rPh sb="0" eb="5">
      <t>チバシミドリク</t>
    </rPh>
    <phoneticPr fontId="2"/>
  </si>
  <si>
    <t>ササキ</t>
    <phoneticPr fontId="2"/>
  </si>
  <si>
    <t>イツコ</t>
    <phoneticPr fontId="2"/>
  </si>
  <si>
    <t>五子</t>
    <rPh sb="0" eb="2">
      <t>イツコ</t>
    </rPh>
    <phoneticPr fontId="2"/>
  </si>
  <si>
    <t>カマガタ</t>
    <phoneticPr fontId="2"/>
  </si>
  <si>
    <t>鎌形</t>
    <rPh sb="0" eb="2">
      <t>カマガタ</t>
    </rPh>
    <phoneticPr fontId="2"/>
  </si>
  <si>
    <t>アキオ</t>
    <phoneticPr fontId="2"/>
  </si>
  <si>
    <t>ササキ</t>
    <phoneticPr fontId="2"/>
  </si>
  <si>
    <t>笹木</t>
    <rPh sb="0" eb="2">
      <t>ササキ</t>
    </rPh>
    <phoneticPr fontId="2"/>
  </si>
  <si>
    <t>イツコ</t>
    <phoneticPr fontId="2"/>
  </si>
  <si>
    <t>２６６</t>
    <phoneticPr fontId="2"/>
  </si>
  <si>
    <t>０００５</t>
    <phoneticPr fontId="2"/>
  </si>
  <si>
    <t>千葉市緑区誉田町１－１０３３－４</t>
    <rPh sb="0" eb="5">
      <t>チバシミドリク</t>
    </rPh>
    <rPh sb="5" eb="8">
      <t>ホンダチョウ</t>
    </rPh>
    <phoneticPr fontId="2"/>
  </si>
  <si>
    <t>０４３</t>
    <phoneticPr fontId="2"/>
  </si>
  <si>
    <t>２９２</t>
    <phoneticPr fontId="2"/>
  </si>
  <si>
    <t>０２７９</t>
    <phoneticPr fontId="2"/>
  </si>
  <si>
    <t>外房線</t>
    <rPh sb="0" eb="3">
      <t>ソトボウセン</t>
    </rPh>
    <phoneticPr fontId="2"/>
  </si>
  <si>
    <t>誉田駅</t>
    <rPh sb="0" eb="2">
      <t>ホンダ</t>
    </rPh>
    <rPh sb="2" eb="3">
      <t>エキ</t>
    </rPh>
    <phoneticPr fontId="2"/>
  </si>
  <si>
    <t>043</t>
    <phoneticPr fontId="2"/>
  </si>
  <si>
    <t>292</t>
    <phoneticPr fontId="2"/>
  </si>
  <si>
    <t>０２７９</t>
    <phoneticPr fontId="2"/>
  </si>
  <si>
    <t>ソネ</t>
    <phoneticPr fontId="2"/>
  </si>
  <si>
    <t>曽根</t>
    <rPh sb="0" eb="2">
      <t>ソネ</t>
    </rPh>
    <phoneticPr fontId="2"/>
  </si>
  <si>
    <t>ハルト</t>
    <phoneticPr fontId="2"/>
  </si>
  <si>
    <t>悠翔</t>
    <rPh sb="0" eb="2">
      <t>ハルト</t>
    </rPh>
    <phoneticPr fontId="2"/>
  </si>
  <si>
    <t>コウゴ</t>
    <phoneticPr fontId="2"/>
  </si>
  <si>
    <t>向後</t>
    <rPh sb="0" eb="2">
      <t>コウゴ</t>
    </rPh>
    <phoneticPr fontId="2"/>
  </si>
  <si>
    <t>ユウセイ</t>
    <phoneticPr fontId="2"/>
  </si>
  <si>
    <t>優正</t>
    <rPh sb="0" eb="2">
      <t>ユウセイ</t>
    </rPh>
    <phoneticPr fontId="2"/>
  </si>
  <si>
    <t>ヤマモト</t>
    <phoneticPr fontId="2"/>
  </si>
  <si>
    <t>マモル</t>
    <phoneticPr fontId="2"/>
  </si>
  <si>
    <t>護</t>
    <rPh sb="0" eb="1">
      <t>マモル</t>
    </rPh>
    <phoneticPr fontId="2"/>
  </si>
  <si>
    <t>山本</t>
    <rPh sb="0" eb="2">
      <t>ヤマモト</t>
    </rPh>
    <phoneticPr fontId="2"/>
  </si>
  <si>
    <t>アガツマ</t>
    <phoneticPr fontId="2"/>
  </si>
  <si>
    <t>我妻</t>
    <rPh sb="0" eb="2">
      <t>アガツマ</t>
    </rPh>
    <phoneticPr fontId="2"/>
  </si>
  <si>
    <t>リク</t>
    <phoneticPr fontId="2"/>
  </si>
  <si>
    <t>陸</t>
    <rPh sb="0" eb="1">
      <t>リク</t>
    </rPh>
    <phoneticPr fontId="2"/>
  </si>
  <si>
    <t>タニグチ</t>
    <phoneticPr fontId="2"/>
  </si>
  <si>
    <t>谷口</t>
    <rPh sb="0" eb="2">
      <t>タニグチ</t>
    </rPh>
    <phoneticPr fontId="2"/>
  </si>
  <si>
    <t>ヒロム</t>
    <phoneticPr fontId="2"/>
  </si>
  <si>
    <t>博睦</t>
    <rPh sb="0" eb="2">
      <t>ヒロムツ</t>
    </rPh>
    <phoneticPr fontId="2"/>
  </si>
  <si>
    <t>コバヤシ</t>
    <phoneticPr fontId="2"/>
  </si>
  <si>
    <t>小林</t>
    <rPh sb="0" eb="2">
      <t>コバヤシ</t>
    </rPh>
    <phoneticPr fontId="2"/>
  </si>
  <si>
    <t>ユウマ</t>
    <phoneticPr fontId="2"/>
  </si>
  <si>
    <t>夕真</t>
    <rPh sb="0" eb="2">
      <t>ユウマ</t>
    </rPh>
    <phoneticPr fontId="2"/>
  </si>
  <si>
    <t>カマガタ</t>
    <phoneticPr fontId="2"/>
  </si>
  <si>
    <t>タクミ</t>
    <phoneticPr fontId="2"/>
  </si>
  <si>
    <t>卓生</t>
    <rPh sb="0" eb="1">
      <t>タクミ</t>
    </rPh>
    <rPh sb="1" eb="2">
      <t>ウ</t>
    </rPh>
    <phoneticPr fontId="2"/>
  </si>
  <si>
    <t>ナカシマ</t>
    <phoneticPr fontId="2"/>
  </si>
  <si>
    <t>中島</t>
    <rPh sb="0" eb="2">
      <t>ナカシマ</t>
    </rPh>
    <phoneticPr fontId="2"/>
  </si>
  <si>
    <t>チカヒロ</t>
    <phoneticPr fontId="2"/>
  </si>
  <si>
    <t>悠紘</t>
    <rPh sb="0" eb="1">
      <t>ユウ</t>
    </rPh>
    <rPh sb="1" eb="2">
      <t>ヒロ</t>
    </rPh>
    <phoneticPr fontId="2"/>
  </si>
  <si>
    <t>モリモト</t>
    <phoneticPr fontId="2"/>
  </si>
  <si>
    <t>森本</t>
    <rPh sb="0" eb="2">
      <t>モリモト</t>
    </rPh>
    <phoneticPr fontId="2"/>
  </si>
  <si>
    <t>アツヤ</t>
    <phoneticPr fontId="2"/>
  </si>
  <si>
    <t>敦哉</t>
    <rPh sb="0" eb="2">
      <t>アツヤ</t>
    </rPh>
    <phoneticPr fontId="2"/>
  </si>
  <si>
    <t>千葉市立誉田小</t>
    <rPh sb="0" eb="4">
      <t>チバシリツ</t>
    </rPh>
    <rPh sb="4" eb="6">
      <t>ホンダ</t>
    </rPh>
    <rPh sb="6" eb="7">
      <t>ショウ</t>
    </rPh>
    <phoneticPr fontId="2"/>
  </si>
  <si>
    <t>市原市立ちはら台桜小</t>
    <rPh sb="0" eb="4">
      <t>イチハラシリツ</t>
    </rPh>
    <rPh sb="7" eb="9">
      <t>ダイサクラ</t>
    </rPh>
    <rPh sb="9" eb="10">
      <t>ショウ</t>
    </rPh>
    <phoneticPr fontId="2"/>
  </si>
  <si>
    <t>市原市立水の江小</t>
    <rPh sb="0" eb="4">
      <t>イチハラシリツ</t>
    </rPh>
    <rPh sb="4" eb="5">
      <t>ミズ</t>
    </rPh>
    <rPh sb="6" eb="7">
      <t>エ</t>
    </rPh>
    <rPh sb="7" eb="8">
      <t>ショウ</t>
    </rPh>
    <phoneticPr fontId="2"/>
  </si>
  <si>
    <t>千葉市立宮崎小</t>
    <rPh sb="0" eb="4">
      <t>チバシリツ</t>
    </rPh>
    <rPh sb="4" eb="6">
      <t>ミヤザキ</t>
    </rPh>
    <rPh sb="6" eb="7">
      <t>ショウ</t>
    </rPh>
    <phoneticPr fontId="2"/>
  </si>
  <si>
    <t>千葉市立土気南小</t>
    <rPh sb="0" eb="4">
      <t>チバシリツ</t>
    </rPh>
    <rPh sb="4" eb="7">
      <t>トケミナミ</t>
    </rPh>
    <rPh sb="7" eb="8">
      <t>ショウ</t>
    </rPh>
    <phoneticPr fontId="2"/>
  </si>
  <si>
    <t>①</t>
    <phoneticPr fontId="2"/>
  </si>
  <si>
    <t xml:space="preserve">ミラクルキッズの子供たちは
自ら考え、行動する事ができるチームを目指して日々練習に励んでいます。
１戦１戦全力をを尽くし、悔いのない試合が出来るように頑張ります。
</t>
    <rPh sb="8" eb="10">
      <t>コドモ</t>
    </rPh>
    <rPh sb="14" eb="15">
      <t>ミズカ</t>
    </rPh>
    <rPh sb="16" eb="17">
      <t>カンガ</t>
    </rPh>
    <rPh sb="19" eb="21">
      <t>コウドウ</t>
    </rPh>
    <rPh sb="23" eb="24">
      <t>コト</t>
    </rPh>
    <rPh sb="32" eb="34">
      <t>メザ</t>
    </rPh>
    <rPh sb="36" eb="38">
      <t>ヒビ</t>
    </rPh>
    <rPh sb="38" eb="40">
      <t>レンシュウ</t>
    </rPh>
    <rPh sb="41" eb="42">
      <t>ハゲ</t>
    </rPh>
    <rPh sb="50" eb="51">
      <t>セン</t>
    </rPh>
    <rPh sb="52" eb="53">
      <t>セン</t>
    </rPh>
    <rPh sb="53" eb="55">
      <t>ゼンリョク</t>
    </rPh>
    <rPh sb="57" eb="58">
      <t>ツ</t>
    </rPh>
    <rPh sb="61" eb="62">
      <t>ク</t>
    </rPh>
    <rPh sb="66" eb="68">
      <t>シアイ</t>
    </rPh>
    <rPh sb="69" eb="71">
      <t>デキ</t>
    </rPh>
    <rPh sb="75" eb="77">
      <t>ガンバ</t>
    </rPh>
    <phoneticPr fontId="2"/>
  </si>
  <si>
    <t>章生</t>
    <rPh sb="0" eb="1">
      <t>アキラ</t>
    </rPh>
    <rPh sb="1" eb="2">
      <t>ショウ</t>
    </rPh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</si>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</sst>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7" zoomScaleNormal="100" workbookViewId="0">
      <selection activeCell="P41" sqref="P41:T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5" t="s">
        <v>187</v>
      </c>
      <c r="K2" s="86"/>
      <c r="L2" s="86"/>
      <c r="M2" s="86"/>
      <c r="N2" s="86"/>
      <c r="O2" s="87"/>
      <c r="P2" s="85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5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2" t="s">
        <v>202</v>
      </c>
      <c r="K3" s="83"/>
      <c r="L3" s="83"/>
      <c r="M3" s="83"/>
      <c r="N3" s="83"/>
      <c r="O3" s="84"/>
      <c r="P3" s="207" t="s">
        <v>203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180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2" t="s">
        <v>191</v>
      </c>
      <c r="B4" s="103"/>
      <c r="C4" s="92">
        <v>430954143</v>
      </c>
      <c r="D4" s="93"/>
      <c r="E4" s="93"/>
      <c r="F4" s="93"/>
      <c r="G4" s="93"/>
      <c r="H4" s="93"/>
      <c r="I4" s="94"/>
      <c r="J4" s="143" t="s">
        <v>185</v>
      </c>
      <c r="K4" s="144"/>
      <c r="L4" s="144"/>
      <c r="M4" s="144"/>
      <c r="N4" s="144"/>
      <c r="O4" s="14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4" t="s">
        <v>184</v>
      </c>
      <c r="B5" s="105"/>
      <c r="C5" s="95"/>
      <c r="D5" s="96"/>
      <c r="E5" s="96"/>
      <c r="F5" s="96"/>
      <c r="G5" s="96"/>
      <c r="H5" s="96"/>
      <c r="I5" s="97"/>
      <c r="J5" s="146">
        <v>13002</v>
      </c>
      <c r="K5" s="146"/>
      <c r="L5" s="146"/>
      <c r="M5" s="146"/>
      <c r="N5" s="146"/>
      <c r="O5" s="146"/>
      <c r="P5" s="197" t="s">
        <v>219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220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99"/>
      <c r="C6" s="229" t="s">
        <v>175</v>
      </c>
      <c r="D6" s="230"/>
      <c r="E6" s="202" t="s">
        <v>176</v>
      </c>
      <c r="F6" s="203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8"/>
      <c r="B7" s="99"/>
      <c r="C7" s="135" t="s">
        <v>204</v>
      </c>
      <c r="D7" s="109"/>
      <c r="E7" s="136" t="s">
        <v>205</v>
      </c>
      <c r="F7" s="110"/>
      <c r="G7" s="91">
        <v>506198296</v>
      </c>
      <c r="H7" s="91"/>
      <c r="I7" s="91"/>
      <c r="J7" s="91">
        <v>16950</v>
      </c>
      <c r="K7" s="91"/>
      <c r="L7" s="91"/>
      <c r="M7" s="91">
        <v>183826</v>
      </c>
      <c r="N7" s="91"/>
      <c r="O7" s="91"/>
      <c r="P7" s="88" t="s">
        <v>72</v>
      </c>
      <c r="Q7" s="89"/>
      <c r="R7" s="107" t="s">
        <v>213</v>
      </c>
      <c r="S7" s="107"/>
      <c r="T7" s="107"/>
      <c r="U7" s="107"/>
      <c r="V7" s="50" t="s">
        <v>73</v>
      </c>
      <c r="W7" s="106" t="s">
        <v>214</v>
      </c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58" t="s">
        <v>74</v>
      </c>
      <c r="AL7" s="147" t="s">
        <v>216</v>
      </c>
      <c r="AM7" s="147"/>
      <c r="AN7" s="147"/>
      <c r="AO7" s="147"/>
      <c r="AP7" s="147"/>
      <c r="AQ7" s="147"/>
      <c r="AR7" s="147"/>
      <c r="AS7" s="59" t="s">
        <v>75</v>
      </c>
      <c r="AT7" s="256">
        <v>55</v>
      </c>
    </row>
    <row r="8" spans="1:51" ht="18" customHeight="1">
      <c r="A8" s="98"/>
      <c r="B8" s="99"/>
      <c r="C8" s="137" t="s">
        <v>211</v>
      </c>
      <c r="D8" s="133"/>
      <c r="E8" s="138" t="s">
        <v>206</v>
      </c>
      <c r="F8" s="134"/>
      <c r="G8" s="91"/>
      <c r="H8" s="91"/>
      <c r="I8" s="91"/>
      <c r="J8" s="91"/>
      <c r="K8" s="91"/>
      <c r="L8" s="91"/>
      <c r="M8" s="91"/>
      <c r="N8" s="91"/>
      <c r="O8" s="91"/>
      <c r="P8" s="148" t="s">
        <v>215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217</v>
      </c>
      <c r="AL8" s="151"/>
      <c r="AM8" s="151"/>
      <c r="AN8" s="151"/>
      <c r="AO8" s="60" t="s">
        <v>76</v>
      </c>
      <c r="AP8" s="151" t="s">
        <v>218</v>
      </c>
      <c r="AQ8" s="151"/>
      <c r="AR8" s="151"/>
      <c r="AS8" s="152"/>
      <c r="AT8" s="256"/>
    </row>
    <row r="9" spans="1:51" ht="14.45" customHeight="1">
      <c r="A9" s="98" t="s">
        <v>150</v>
      </c>
      <c r="B9" s="99"/>
      <c r="C9" s="135" t="s">
        <v>207</v>
      </c>
      <c r="D9" s="109"/>
      <c r="E9" s="136" t="s">
        <v>209</v>
      </c>
      <c r="F9" s="110"/>
      <c r="G9" s="91">
        <v>510365333</v>
      </c>
      <c r="H9" s="91"/>
      <c r="I9" s="91"/>
      <c r="J9" s="91"/>
      <c r="K9" s="91"/>
      <c r="L9" s="91"/>
      <c r="M9" s="91"/>
      <c r="N9" s="91"/>
      <c r="O9" s="91"/>
      <c r="P9" s="88" t="s">
        <v>72</v>
      </c>
      <c r="Q9" s="89"/>
      <c r="R9" s="107"/>
      <c r="S9" s="107"/>
      <c r="T9" s="107"/>
      <c r="U9" s="107"/>
      <c r="V9" s="50" t="s">
        <v>73</v>
      </c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8"/>
      <c r="AK9" s="58" t="s">
        <v>193</v>
      </c>
      <c r="AL9" s="147"/>
      <c r="AM9" s="147"/>
      <c r="AN9" s="147"/>
      <c r="AO9" s="147"/>
      <c r="AP9" s="147"/>
      <c r="AQ9" s="147"/>
      <c r="AR9" s="147"/>
      <c r="AS9" s="59" t="s">
        <v>194</v>
      </c>
      <c r="AT9" s="257"/>
    </row>
    <row r="10" spans="1:51" ht="18" customHeight="1">
      <c r="A10" s="98"/>
      <c r="B10" s="99"/>
      <c r="C10" s="137" t="s">
        <v>208</v>
      </c>
      <c r="D10" s="133"/>
      <c r="E10" s="138" t="s">
        <v>266</v>
      </c>
      <c r="F10" s="134"/>
      <c r="G10" s="91"/>
      <c r="H10" s="91"/>
      <c r="I10" s="91"/>
      <c r="J10" s="91"/>
      <c r="K10" s="91"/>
      <c r="L10" s="91"/>
      <c r="M10" s="91"/>
      <c r="N10" s="91"/>
      <c r="O10" s="91"/>
      <c r="P10" s="148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4"/>
      <c r="AK10" s="150"/>
      <c r="AL10" s="151"/>
      <c r="AM10" s="151"/>
      <c r="AN10" s="151"/>
      <c r="AO10" s="60" t="s">
        <v>195</v>
      </c>
      <c r="AP10" s="151"/>
      <c r="AQ10" s="151"/>
      <c r="AR10" s="151"/>
      <c r="AS10" s="152"/>
      <c r="AT10" s="257"/>
    </row>
    <row r="11" spans="1:51" ht="14.45" customHeight="1">
      <c r="A11" s="98" t="s">
        <v>151</v>
      </c>
      <c r="B11" s="99"/>
      <c r="C11" s="130"/>
      <c r="D11" s="109"/>
      <c r="E11" s="109"/>
      <c r="F11" s="110"/>
      <c r="G11" s="91"/>
      <c r="H11" s="91"/>
      <c r="I11" s="91"/>
      <c r="J11" s="91"/>
      <c r="K11" s="91"/>
      <c r="L11" s="91"/>
      <c r="M11" s="91"/>
      <c r="N11" s="91"/>
      <c r="O11" s="91"/>
      <c r="P11" s="88" t="s">
        <v>72</v>
      </c>
      <c r="Q11" s="89"/>
      <c r="R11" s="107"/>
      <c r="S11" s="107"/>
      <c r="T11" s="107"/>
      <c r="U11" s="107"/>
      <c r="V11" s="50" t="s">
        <v>73</v>
      </c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8"/>
      <c r="AK11" s="58" t="s">
        <v>193</v>
      </c>
      <c r="AL11" s="147"/>
      <c r="AM11" s="147"/>
      <c r="AN11" s="147"/>
      <c r="AO11" s="147"/>
      <c r="AP11" s="147"/>
      <c r="AQ11" s="147"/>
      <c r="AR11" s="147"/>
      <c r="AS11" s="59" t="s">
        <v>194</v>
      </c>
      <c r="AT11" s="257"/>
    </row>
    <row r="12" spans="1:51" ht="18" customHeight="1">
      <c r="A12" s="98"/>
      <c r="B12" s="99"/>
      <c r="C12" s="132"/>
      <c r="D12" s="133"/>
      <c r="E12" s="133"/>
      <c r="F12" s="134"/>
      <c r="G12" s="91"/>
      <c r="H12" s="91"/>
      <c r="I12" s="91"/>
      <c r="J12" s="91"/>
      <c r="K12" s="91"/>
      <c r="L12" s="91"/>
      <c r="M12" s="91"/>
      <c r="N12" s="91"/>
      <c r="O12" s="91"/>
      <c r="P12" s="148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4"/>
      <c r="AK12" s="150"/>
      <c r="AL12" s="151"/>
      <c r="AM12" s="151"/>
      <c r="AN12" s="151"/>
      <c r="AO12" s="60" t="s">
        <v>195</v>
      </c>
      <c r="AP12" s="151"/>
      <c r="AQ12" s="151"/>
      <c r="AR12" s="151"/>
      <c r="AS12" s="152"/>
      <c r="AT12" s="257"/>
    </row>
    <row r="13" spans="1:51" ht="15" customHeight="1">
      <c r="A13" s="98" t="s">
        <v>152</v>
      </c>
      <c r="B13" s="99"/>
      <c r="C13" s="130"/>
      <c r="D13" s="109"/>
      <c r="E13" s="109"/>
      <c r="F13" s="110"/>
      <c r="G13" s="131"/>
      <c r="H13" s="131"/>
      <c r="I13" s="131"/>
      <c r="J13" s="131"/>
      <c r="K13" s="131"/>
      <c r="L13" s="131"/>
      <c r="M13" s="131"/>
      <c r="N13" s="131"/>
      <c r="O13" s="131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8"/>
      <c r="B14" s="99"/>
      <c r="C14" s="132"/>
      <c r="D14" s="133"/>
      <c r="E14" s="133"/>
      <c r="F14" s="134"/>
      <c r="G14" s="131"/>
      <c r="H14" s="131"/>
      <c r="I14" s="131"/>
      <c r="J14" s="131"/>
      <c r="K14" s="131"/>
      <c r="L14" s="131"/>
      <c r="M14" s="131"/>
      <c r="N14" s="131"/>
      <c r="O14" s="131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2" t="s">
        <v>166</v>
      </c>
      <c r="B15" s="99"/>
      <c r="C15" s="135" t="s">
        <v>210</v>
      </c>
      <c r="D15" s="109"/>
      <c r="E15" s="136" t="s">
        <v>212</v>
      </c>
      <c r="F15" s="110"/>
      <c r="G15" s="131"/>
      <c r="H15" s="131"/>
      <c r="I15" s="131"/>
      <c r="J15" s="131"/>
      <c r="K15" s="131"/>
      <c r="L15" s="131"/>
      <c r="M15" s="131"/>
      <c r="N15" s="131"/>
      <c r="O15" s="131"/>
      <c r="P15" s="88" t="s">
        <v>72</v>
      </c>
      <c r="Q15" s="89"/>
      <c r="R15" s="107" t="s">
        <v>213</v>
      </c>
      <c r="S15" s="107"/>
      <c r="T15" s="107"/>
      <c r="U15" s="107"/>
      <c r="V15" s="49" t="s">
        <v>73</v>
      </c>
      <c r="W15" s="106" t="s">
        <v>214</v>
      </c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8"/>
      <c r="AK15" s="58" t="s">
        <v>193</v>
      </c>
      <c r="AL15" s="147" t="s">
        <v>221</v>
      </c>
      <c r="AM15" s="147"/>
      <c r="AN15" s="147"/>
      <c r="AO15" s="147"/>
      <c r="AP15" s="147"/>
      <c r="AQ15" s="147"/>
      <c r="AR15" s="147"/>
      <c r="AS15" s="59" t="s">
        <v>194</v>
      </c>
      <c r="AT15" s="257"/>
    </row>
    <row r="16" spans="1:51" ht="18" customHeight="1">
      <c r="A16" s="98"/>
      <c r="B16" s="99"/>
      <c r="C16" s="137" t="s">
        <v>211</v>
      </c>
      <c r="D16" s="133"/>
      <c r="E16" s="138" t="s">
        <v>206</v>
      </c>
      <c r="F16" s="134"/>
      <c r="G16" s="131"/>
      <c r="H16" s="131"/>
      <c r="I16" s="131"/>
      <c r="J16" s="131"/>
      <c r="K16" s="131"/>
      <c r="L16" s="131"/>
      <c r="M16" s="131"/>
      <c r="N16" s="131"/>
      <c r="O16" s="131"/>
      <c r="P16" s="148" t="s">
        <v>215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4"/>
      <c r="AK16" s="150" t="s">
        <v>222</v>
      </c>
      <c r="AL16" s="151"/>
      <c r="AM16" s="151"/>
      <c r="AN16" s="151"/>
      <c r="AO16" s="60" t="s">
        <v>195</v>
      </c>
      <c r="AP16" s="151" t="s">
        <v>223</v>
      </c>
      <c r="AQ16" s="151"/>
      <c r="AR16" s="151"/>
      <c r="AS16" s="152"/>
      <c r="AT16" s="257"/>
    </row>
    <row r="17" spans="1:46">
      <c r="A17" s="98" t="s">
        <v>6</v>
      </c>
      <c r="B17" s="99"/>
      <c r="C17" s="157" t="str">
        <f>IF(P16="","",P16)</f>
        <v>千葉市緑区誉田町１－１０３３－４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99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99"/>
      <c r="C19" s="157" t="str">
        <f>IF(AL15="","",AL15&amp;"-"&amp;AK16&amp;"-"&amp;AP16)</f>
        <v>043-292-０２７９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99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99"/>
      <c r="C21" s="446" t="s">
        <v>267</v>
      </c>
      <c r="D21" s="77"/>
      <c r="E21" s="77">
        <v>6708</v>
      </c>
      <c r="F21" s="77"/>
      <c r="G21" s="77">
        <v>1760</v>
      </c>
      <c r="H21" s="7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0"/>
      <c r="B22" s="101"/>
      <c r="C22" s="78"/>
      <c r="D22" s="79"/>
      <c r="E22" s="79"/>
      <c r="F22" s="79"/>
      <c r="G22" s="79"/>
      <c r="H22" s="7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58" t="s">
        <v>173</v>
      </c>
      <c r="D23" s="159"/>
      <c r="E23" s="160" t="s">
        <v>174</v>
      </c>
      <c r="F23" s="161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6" t="s">
        <v>167</v>
      </c>
      <c r="Q23" s="139"/>
      <c r="R23" s="139"/>
      <c r="S23" s="139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99"/>
      <c r="C24" s="168" t="s">
        <v>171</v>
      </c>
      <c r="D24" s="169"/>
      <c r="E24" s="170" t="s">
        <v>172</v>
      </c>
      <c r="F24" s="171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228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156" t="s">
        <v>264</v>
      </c>
      <c r="C25" s="135" t="s">
        <v>224</v>
      </c>
      <c r="D25" s="109"/>
      <c r="E25" s="136" t="s">
        <v>226</v>
      </c>
      <c r="F25" s="110"/>
      <c r="G25" s="111">
        <v>5</v>
      </c>
      <c r="H25" s="113"/>
      <c r="I25" s="125" t="s">
        <v>259</v>
      </c>
      <c r="J25" s="112"/>
      <c r="K25" s="112"/>
      <c r="L25" s="113"/>
      <c r="M25" s="111">
        <v>514330079</v>
      </c>
      <c r="N25" s="112"/>
      <c r="O25" s="113"/>
      <c r="P25" s="111">
        <v>145</v>
      </c>
      <c r="Q25" s="112"/>
      <c r="R25" s="112"/>
      <c r="S25" s="112"/>
      <c r="T25" s="117"/>
      <c r="U25" s="1"/>
      <c r="V25" s="1"/>
      <c r="W25" s="1"/>
      <c r="X25" s="1"/>
      <c r="Y25" s="119">
        <v>10</v>
      </c>
      <c r="Z25" s="120"/>
      <c r="AA25" s="120"/>
      <c r="AB25" s="120"/>
      <c r="AC25" s="120"/>
      <c r="AD25" s="120"/>
      <c r="AE25" s="120"/>
      <c r="AF25" s="120"/>
      <c r="AG25" s="1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37" t="s">
        <v>225</v>
      </c>
      <c r="D26" s="133"/>
      <c r="E26" s="138" t="s">
        <v>227</v>
      </c>
      <c r="F26" s="134"/>
      <c r="G26" s="114"/>
      <c r="H26" s="116"/>
      <c r="I26" s="114"/>
      <c r="J26" s="115"/>
      <c r="K26" s="115"/>
      <c r="L26" s="116"/>
      <c r="M26" s="114"/>
      <c r="N26" s="115"/>
      <c r="O26" s="116"/>
      <c r="P26" s="114"/>
      <c r="Q26" s="115"/>
      <c r="R26" s="115"/>
      <c r="S26" s="115"/>
      <c r="T26" s="118"/>
      <c r="U26" s="1"/>
      <c r="V26" s="1"/>
      <c r="W26" s="1"/>
      <c r="X26" s="1"/>
      <c r="Y26" s="122"/>
      <c r="Z26" s="123"/>
      <c r="AA26" s="123"/>
      <c r="AB26" s="123"/>
      <c r="AC26" s="123"/>
      <c r="AD26" s="123"/>
      <c r="AE26" s="123"/>
      <c r="AF26" s="123"/>
      <c r="AG26" s="1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8">
        <v>2</v>
      </c>
      <c r="C27" s="135" t="s">
        <v>228</v>
      </c>
      <c r="D27" s="109"/>
      <c r="E27" s="136" t="s">
        <v>230</v>
      </c>
      <c r="F27" s="110"/>
      <c r="G27" s="111">
        <v>5</v>
      </c>
      <c r="H27" s="113"/>
      <c r="I27" s="125" t="s">
        <v>260</v>
      </c>
      <c r="J27" s="112"/>
      <c r="K27" s="112"/>
      <c r="L27" s="113"/>
      <c r="M27" s="111">
        <v>512505461</v>
      </c>
      <c r="N27" s="112"/>
      <c r="O27" s="113"/>
      <c r="P27" s="111">
        <v>145</v>
      </c>
      <c r="Q27" s="112"/>
      <c r="R27" s="112"/>
      <c r="S27" s="112"/>
      <c r="T27" s="11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37" t="s">
        <v>229</v>
      </c>
      <c r="D28" s="133"/>
      <c r="E28" s="138" t="s">
        <v>231</v>
      </c>
      <c r="F28" s="134"/>
      <c r="G28" s="114"/>
      <c r="H28" s="116"/>
      <c r="I28" s="114"/>
      <c r="J28" s="115"/>
      <c r="K28" s="115"/>
      <c r="L28" s="116"/>
      <c r="M28" s="114"/>
      <c r="N28" s="115"/>
      <c r="O28" s="116"/>
      <c r="P28" s="114"/>
      <c r="Q28" s="115"/>
      <c r="R28" s="115"/>
      <c r="S28" s="115"/>
      <c r="T28" s="11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8">
        <v>3</v>
      </c>
      <c r="C29" s="135" t="s">
        <v>232</v>
      </c>
      <c r="D29" s="109"/>
      <c r="E29" s="136" t="s">
        <v>233</v>
      </c>
      <c r="F29" s="110"/>
      <c r="G29" s="111">
        <v>5</v>
      </c>
      <c r="H29" s="113"/>
      <c r="I29" s="125" t="s">
        <v>261</v>
      </c>
      <c r="J29" s="112"/>
      <c r="K29" s="112"/>
      <c r="L29" s="113"/>
      <c r="M29" s="111">
        <v>514581754</v>
      </c>
      <c r="N29" s="112"/>
      <c r="O29" s="113"/>
      <c r="P29" s="111">
        <v>155</v>
      </c>
      <c r="Q29" s="112"/>
      <c r="R29" s="112"/>
      <c r="S29" s="112"/>
      <c r="T29" s="11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37" t="s">
        <v>235</v>
      </c>
      <c r="D30" s="133"/>
      <c r="E30" s="138" t="s">
        <v>234</v>
      </c>
      <c r="F30" s="134"/>
      <c r="G30" s="114"/>
      <c r="H30" s="116"/>
      <c r="I30" s="114"/>
      <c r="J30" s="115"/>
      <c r="K30" s="115"/>
      <c r="L30" s="116"/>
      <c r="M30" s="114"/>
      <c r="N30" s="115"/>
      <c r="O30" s="116"/>
      <c r="P30" s="114"/>
      <c r="Q30" s="115"/>
      <c r="R30" s="115"/>
      <c r="S30" s="115"/>
      <c r="T30" s="11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35" t="s">
        <v>236</v>
      </c>
      <c r="D31" s="109"/>
      <c r="E31" s="136" t="s">
        <v>238</v>
      </c>
      <c r="F31" s="110"/>
      <c r="G31" s="111">
        <v>5</v>
      </c>
      <c r="H31" s="113"/>
      <c r="I31" s="125" t="s">
        <v>260</v>
      </c>
      <c r="J31" s="112"/>
      <c r="K31" s="112"/>
      <c r="L31" s="113"/>
      <c r="M31" s="111">
        <v>512505377</v>
      </c>
      <c r="N31" s="112"/>
      <c r="O31" s="113"/>
      <c r="P31" s="111">
        <v>140</v>
      </c>
      <c r="Q31" s="112"/>
      <c r="R31" s="112"/>
      <c r="S31" s="112"/>
      <c r="T31" s="11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37" t="s">
        <v>237</v>
      </c>
      <c r="D32" s="133"/>
      <c r="E32" s="138" t="s">
        <v>239</v>
      </c>
      <c r="F32" s="134"/>
      <c r="G32" s="114"/>
      <c r="H32" s="116"/>
      <c r="I32" s="114"/>
      <c r="J32" s="115"/>
      <c r="K32" s="115"/>
      <c r="L32" s="116"/>
      <c r="M32" s="114"/>
      <c r="N32" s="115"/>
      <c r="O32" s="116"/>
      <c r="P32" s="114"/>
      <c r="Q32" s="115"/>
      <c r="R32" s="115"/>
      <c r="S32" s="115"/>
      <c r="T32" s="118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35" t="s">
        <v>240</v>
      </c>
      <c r="D33" s="109"/>
      <c r="E33" s="136" t="s">
        <v>242</v>
      </c>
      <c r="F33" s="110"/>
      <c r="G33" s="111">
        <v>5</v>
      </c>
      <c r="H33" s="113"/>
      <c r="I33" s="125" t="s">
        <v>261</v>
      </c>
      <c r="J33" s="112"/>
      <c r="K33" s="112"/>
      <c r="L33" s="113"/>
      <c r="M33" s="111">
        <v>514276126</v>
      </c>
      <c r="N33" s="112"/>
      <c r="O33" s="113"/>
      <c r="P33" s="111">
        <v>145</v>
      </c>
      <c r="Q33" s="112"/>
      <c r="R33" s="112"/>
      <c r="S33" s="112"/>
      <c r="T33" s="117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37" t="s">
        <v>241</v>
      </c>
      <c r="D34" s="133"/>
      <c r="E34" s="138" t="s">
        <v>243</v>
      </c>
      <c r="F34" s="134"/>
      <c r="G34" s="114"/>
      <c r="H34" s="116"/>
      <c r="I34" s="114"/>
      <c r="J34" s="115"/>
      <c r="K34" s="115"/>
      <c r="L34" s="116"/>
      <c r="M34" s="114"/>
      <c r="N34" s="115"/>
      <c r="O34" s="116"/>
      <c r="P34" s="114"/>
      <c r="Q34" s="115"/>
      <c r="R34" s="115"/>
      <c r="S34" s="115"/>
      <c r="T34" s="118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6</v>
      </c>
      <c r="C35" s="135" t="s">
        <v>244</v>
      </c>
      <c r="D35" s="109"/>
      <c r="E35" s="136" t="s">
        <v>246</v>
      </c>
      <c r="F35" s="110"/>
      <c r="G35" s="111">
        <v>5</v>
      </c>
      <c r="H35" s="113"/>
      <c r="I35" s="125" t="s">
        <v>259</v>
      </c>
      <c r="J35" s="112"/>
      <c r="K35" s="112"/>
      <c r="L35" s="113"/>
      <c r="M35" s="111">
        <v>514330064</v>
      </c>
      <c r="N35" s="112"/>
      <c r="O35" s="113"/>
      <c r="P35" s="111">
        <v>142</v>
      </c>
      <c r="Q35" s="112"/>
      <c r="R35" s="112"/>
      <c r="S35" s="112"/>
      <c r="T35" s="11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37" t="s">
        <v>245</v>
      </c>
      <c r="D36" s="133"/>
      <c r="E36" s="138" t="s">
        <v>247</v>
      </c>
      <c r="F36" s="134"/>
      <c r="G36" s="114"/>
      <c r="H36" s="116"/>
      <c r="I36" s="114"/>
      <c r="J36" s="115"/>
      <c r="K36" s="115"/>
      <c r="L36" s="116"/>
      <c r="M36" s="114"/>
      <c r="N36" s="115"/>
      <c r="O36" s="116"/>
      <c r="P36" s="114"/>
      <c r="Q36" s="115"/>
      <c r="R36" s="115"/>
      <c r="S36" s="115"/>
      <c r="T36" s="11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7</v>
      </c>
      <c r="C37" s="135" t="s">
        <v>248</v>
      </c>
      <c r="D37" s="109"/>
      <c r="E37" s="136" t="s">
        <v>249</v>
      </c>
      <c r="F37" s="110"/>
      <c r="G37" s="111">
        <v>4</v>
      </c>
      <c r="H37" s="113"/>
      <c r="I37" s="125" t="s">
        <v>262</v>
      </c>
      <c r="J37" s="112"/>
      <c r="K37" s="112"/>
      <c r="L37" s="113"/>
      <c r="M37" s="111">
        <v>511423181</v>
      </c>
      <c r="N37" s="112"/>
      <c r="O37" s="113"/>
      <c r="P37" s="111">
        <v>138</v>
      </c>
      <c r="Q37" s="112"/>
      <c r="R37" s="112"/>
      <c r="S37" s="112"/>
      <c r="T37" s="11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37" t="s">
        <v>208</v>
      </c>
      <c r="D38" s="133"/>
      <c r="E38" s="138" t="s">
        <v>250</v>
      </c>
      <c r="F38" s="134"/>
      <c r="G38" s="114"/>
      <c r="H38" s="116"/>
      <c r="I38" s="114"/>
      <c r="J38" s="115"/>
      <c r="K38" s="115"/>
      <c r="L38" s="116"/>
      <c r="M38" s="114"/>
      <c r="N38" s="115"/>
      <c r="O38" s="116"/>
      <c r="P38" s="114"/>
      <c r="Q38" s="115"/>
      <c r="R38" s="115"/>
      <c r="S38" s="115"/>
      <c r="T38" s="11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8</v>
      </c>
      <c r="C39" s="135" t="s">
        <v>251</v>
      </c>
      <c r="D39" s="109"/>
      <c r="E39" s="136" t="s">
        <v>253</v>
      </c>
      <c r="F39" s="110"/>
      <c r="G39" s="111">
        <v>4</v>
      </c>
      <c r="H39" s="113"/>
      <c r="I39" s="125" t="s">
        <v>263</v>
      </c>
      <c r="J39" s="112"/>
      <c r="K39" s="112"/>
      <c r="L39" s="113"/>
      <c r="M39" s="111">
        <v>512169213</v>
      </c>
      <c r="N39" s="112"/>
      <c r="O39" s="113"/>
      <c r="P39" s="111">
        <v>135</v>
      </c>
      <c r="Q39" s="112"/>
      <c r="R39" s="112"/>
      <c r="S39" s="112"/>
      <c r="T39" s="11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37" t="s">
        <v>252</v>
      </c>
      <c r="D40" s="133"/>
      <c r="E40" s="138" t="s">
        <v>254</v>
      </c>
      <c r="F40" s="134"/>
      <c r="G40" s="114"/>
      <c r="H40" s="116"/>
      <c r="I40" s="114"/>
      <c r="J40" s="115"/>
      <c r="K40" s="115"/>
      <c r="L40" s="116"/>
      <c r="M40" s="114"/>
      <c r="N40" s="115"/>
      <c r="O40" s="116"/>
      <c r="P40" s="114"/>
      <c r="Q40" s="115"/>
      <c r="R40" s="115"/>
      <c r="S40" s="115"/>
      <c r="T40" s="1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>
        <v>9</v>
      </c>
      <c r="C41" s="135" t="s">
        <v>255</v>
      </c>
      <c r="D41" s="109"/>
      <c r="E41" s="136" t="s">
        <v>257</v>
      </c>
      <c r="F41" s="110"/>
      <c r="G41" s="111">
        <v>2</v>
      </c>
      <c r="H41" s="113"/>
      <c r="I41" s="125" t="s">
        <v>262</v>
      </c>
      <c r="J41" s="112"/>
      <c r="K41" s="112"/>
      <c r="L41" s="113"/>
      <c r="M41" s="111">
        <v>514276087</v>
      </c>
      <c r="N41" s="112"/>
      <c r="O41" s="113"/>
      <c r="P41" s="111">
        <v>120</v>
      </c>
      <c r="Q41" s="112"/>
      <c r="R41" s="112"/>
      <c r="S41" s="112"/>
      <c r="T41" s="11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37" t="s">
        <v>256</v>
      </c>
      <c r="D42" s="133"/>
      <c r="E42" s="138" t="s">
        <v>258</v>
      </c>
      <c r="F42" s="134"/>
      <c r="G42" s="114"/>
      <c r="H42" s="116"/>
      <c r="I42" s="114"/>
      <c r="J42" s="115"/>
      <c r="K42" s="115"/>
      <c r="L42" s="116"/>
      <c r="M42" s="114"/>
      <c r="N42" s="115"/>
      <c r="O42" s="116"/>
      <c r="P42" s="114"/>
      <c r="Q42" s="115"/>
      <c r="R42" s="115"/>
      <c r="S42" s="115"/>
      <c r="T42" s="11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/>
      <c r="C43" s="130"/>
      <c r="D43" s="109"/>
      <c r="E43" s="109"/>
      <c r="F43" s="110"/>
      <c r="G43" s="111"/>
      <c r="H43" s="113"/>
      <c r="I43" s="111"/>
      <c r="J43" s="112"/>
      <c r="K43" s="112"/>
      <c r="L43" s="113"/>
      <c r="M43" s="111"/>
      <c r="N43" s="112"/>
      <c r="O43" s="113"/>
      <c r="P43" s="111"/>
      <c r="Q43" s="112"/>
      <c r="R43" s="112"/>
      <c r="S43" s="112"/>
      <c r="T43" s="11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2"/>
      <c r="D44" s="133"/>
      <c r="E44" s="133"/>
      <c r="F44" s="134"/>
      <c r="G44" s="114"/>
      <c r="H44" s="116"/>
      <c r="I44" s="114"/>
      <c r="J44" s="115"/>
      <c r="K44" s="115"/>
      <c r="L44" s="116"/>
      <c r="M44" s="114"/>
      <c r="N44" s="115"/>
      <c r="O44" s="116"/>
      <c r="P44" s="114"/>
      <c r="Q44" s="115"/>
      <c r="R44" s="115"/>
      <c r="S44" s="115"/>
      <c r="T44" s="11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/>
      <c r="C45" s="130"/>
      <c r="D45" s="109"/>
      <c r="E45" s="109"/>
      <c r="F45" s="110"/>
      <c r="G45" s="111"/>
      <c r="H45" s="113"/>
      <c r="I45" s="111"/>
      <c r="J45" s="112"/>
      <c r="K45" s="112"/>
      <c r="L45" s="113"/>
      <c r="M45" s="111"/>
      <c r="N45" s="112"/>
      <c r="O45" s="113"/>
      <c r="P45" s="111"/>
      <c r="Q45" s="112"/>
      <c r="R45" s="112"/>
      <c r="S45" s="112"/>
      <c r="T45" s="11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32"/>
      <c r="D46" s="133"/>
      <c r="E46" s="133"/>
      <c r="F46" s="134"/>
      <c r="G46" s="114"/>
      <c r="H46" s="116"/>
      <c r="I46" s="114"/>
      <c r="J46" s="115"/>
      <c r="K46" s="115"/>
      <c r="L46" s="116"/>
      <c r="M46" s="114"/>
      <c r="N46" s="115"/>
      <c r="O46" s="116"/>
      <c r="P46" s="114"/>
      <c r="Q46" s="115"/>
      <c r="R46" s="115"/>
      <c r="S46" s="115"/>
      <c r="T46" s="11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/>
      <c r="C47" s="130"/>
      <c r="D47" s="109"/>
      <c r="E47" s="109"/>
      <c r="F47" s="110"/>
      <c r="G47" s="111"/>
      <c r="H47" s="113"/>
      <c r="I47" s="111"/>
      <c r="J47" s="112"/>
      <c r="K47" s="112"/>
      <c r="L47" s="113"/>
      <c r="M47" s="111"/>
      <c r="N47" s="112"/>
      <c r="O47" s="113"/>
      <c r="P47" s="111"/>
      <c r="Q47" s="112"/>
      <c r="R47" s="112"/>
      <c r="S47" s="112"/>
      <c r="T47" s="11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/>
      <c r="D48" s="178"/>
      <c r="E48" s="178"/>
      <c r="F48" s="179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0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265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9">
        <f>LEN(A55)</f>
        <v>84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532" yWindow="347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笹木五子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430954143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笹木　五子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506198296</v>
      </c>
      <c r="H7" s="264"/>
      <c r="I7" s="264"/>
      <c r="J7" s="264">
        <f>IF(入力!J7="","",入力!J7)</f>
        <v>16950</v>
      </c>
      <c r="K7" s="264"/>
      <c r="L7" s="264"/>
      <c r="M7" s="264">
        <f>IF(入力!M7="","",入力!M7)</f>
        <v>183826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鎌形　章生</v>
      </c>
      <c r="D9" s="275"/>
      <c r="E9" s="275"/>
      <c r="F9" s="275"/>
      <c r="G9" s="264">
        <f>IF(入力!G9="","",入力!G9)</f>
        <v>510365333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/>
      </c>
      <c r="D11" s="275"/>
      <c r="E11" s="275"/>
      <c r="F11" s="275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2"/>
      <c r="B14" s="262"/>
      <c r="C14" s="276"/>
      <c r="D14" s="277"/>
      <c r="E14" s="277"/>
      <c r="F14" s="277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2" t="s">
        <v>5</v>
      </c>
      <c r="B15" s="262"/>
      <c r="C15" s="274" t="str">
        <f>IF(入力!C16="","",入力!C16&amp;"　"&amp;入力!E16)</f>
        <v>笹木　五子</v>
      </c>
      <c r="D15" s="275"/>
      <c r="E15" s="275"/>
      <c r="F15" s="272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2"/>
      <c r="B16" s="262"/>
      <c r="C16" s="276"/>
      <c r="D16" s="277"/>
      <c r="E16" s="277"/>
      <c r="F16" s="273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>
      <c r="A17" s="262" t="s">
        <v>6</v>
      </c>
      <c r="B17" s="262"/>
      <c r="C17" s="265" t="str">
        <f>IF(入力!C17="","",入力!C17&amp;"　"&amp;入力!E17)</f>
        <v>千葉市緑区誉田町１－１０３３－４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043-292-０２７９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090－6708－1760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曽根　悠翔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千葉市立誉田小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514330079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向後　優正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市原市立ちはら台桜小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512505461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山本　護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市原市立水の江小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514581754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我妻　陸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市原市立ちはら台桜小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512505377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谷口　博睦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市原市立水の江小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514276126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小林　夕真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千葉市立誉田小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514330064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鎌形　卓生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千葉市立宮崎小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511423181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中島　悠紘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千葉市立土気南小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512169213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森本　敦哉</v>
      </c>
      <c r="D41" s="275"/>
      <c r="E41" s="275"/>
      <c r="F41" s="275"/>
      <c r="G41" s="262">
        <f>IF(入力!G41="","",入力!G41)</f>
        <v>2</v>
      </c>
      <c r="H41" s="262" t="str">
        <f>IF(入力!H41="","",入力!H41)</f>
        <v/>
      </c>
      <c r="I41" s="262" t="str">
        <f>IF(入力!I41="","",入力!I41)</f>
        <v>千葉市立宮崎小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514276087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ササキイツコ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千葉市緑区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外房線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笹木五子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(男子)</v>
      </c>
      <c r="V17" s="330"/>
      <c r="W17" s="330"/>
      <c r="X17" s="331"/>
      <c r="Y17" s="364">
        <f>IF(入力!C4="","",入力!C4)</f>
        <v>430954143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誉田駅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16950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 t="str">
        <f>IF(入力!J11="","",入力!J11)</f>
        <v/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>
        <f>IF(入力!M7="","",入力!M7)</f>
        <v>183826</v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ササキ　イツコ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55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２６６</v>
      </c>
      <c r="AC22" s="301"/>
      <c r="AD22" s="301"/>
      <c r="AE22" s="301"/>
      <c r="AF22" s="16" t="s">
        <v>73</v>
      </c>
      <c r="AG22" s="301" t="str">
        <f>IF(入力!W7="","",入力!W7)</f>
        <v>０００５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０４３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笹木　五子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千葉市緑区誉田町１－１０３３－４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２９２</v>
      </c>
      <c r="AY23" s="297"/>
      <c r="AZ23" s="297"/>
      <c r="BA23" s="297"/>
      <c r="BB23" s="19" t="s">
        <v>76</v>
      </c>
      <c r="BC23" s="297" t="str">
        <f>IF(入力!AP8="","",入力!AP8)</f>
        <v>０２７９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カマガタ　アキオ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 t="str">
        <f>IF(入力!AT9="","",入力!AT9)</f>
        <v/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/>
      </c>
      <c r="AC24" s="301"/>
      <c r="AD24" s="301"/>
      <c r="AE24" s="301"/>
      <c r="AF24" s="16" t="s">
        <v>73</v>
      </c>
      <c r="AG24" s="301" t="str">
        <f>IF(入力!W9="","",入力!W9)</f>
        <v/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/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鎌形　章生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/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/>
      </c>
      <c r="AY25" s="297"/>
      <c r="AZ25" s="297"/>
      <c r="BA25" s="297"/>
      <c r="BB25" s="19" t="s">
        <v>76</v>
      </c>
      <c r="BC25" s="297" t="str">
        <f>IF(入力!AP10="","",入力!AP10)</f>
        <v/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/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 t="str">
        <f>IF(入力!AT11="","",入力!AT11)</f>
        <v/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/>
      </c>
      <c r="AC26" s="301"/>
      <c r="AD26" s="301"/>
      <c r="AE26" s="301"/>
      <c r="AF26" s="16" t="s">
        <v>73</v>
      </c>
      <c r="AG26" s="301" t="str">
        <f>IF(入力!W11="","",入力!W11)</f>
        <v/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/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/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/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/>
      </c>
      <c r="AY27" s="297"/>
      <c r="AZ27" s="297"/>
      <c r="BA27" s="297"/>
      <c r="BB27" s="19" t="s">
        <v>76</v>
      </c>
      <c r="BC27" s="297" t="str">
        <f>IF(入力!AP12="","",入力!AP12)</f>
        <v/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ササキ　イツコ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 t="str">
        <f>IF(入力!AT15="","",入力!AT15)</f>
        <v/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２６６</v>
      </c>
      <c r="AC28" s="301"/>
      <c r="AD28" s="301"/>
      <c r="AE28" s="301"/>
      <c r="AF28" s="16" t="s">
        <v>73</v>
      </c>
      <c r="AG28" s="301" t="str">
        <f>IF(入力!W15="","",入力!W15)</f>
        <v>０００５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043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笹木　五子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千葉市緑区誉田町１－１０３３－４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292</v>
      </c>
      <c r="AY29" s="356"/>
      <c r="AZ29" s="356"/>
      <c r="BA29" s="356"/>
      <c r="BB29" s="73" t="s">
        <v>76</v>
      </c>
      <c r="BC29" s="356" t="str">
        <f>IF(入力!AP16="","",入力!AP16)</f>
        <v>０２７９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ソネ　ハルト
曽根　悠翔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5</v>
      </c>
      <c r="R34" s="390"/>
      <c r="S34" s="391"/>
      <c r="T34" s="408" t="str">
        <f>IF(入力!I25="","",入力!I25)</f>
        <v>千葉市立誉田小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514330079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145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コウゴ　ユウセイ
向後　優正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5</v>
      </c>
      <c r="R36" s="390"/>
      <c r="S36" s="391"/>
      <c r="T36" s="408" t="str">
        <f>IF(入力!I27="","",入力!I27)</f>
        <v>市原市立ちはら台桜小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512505461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145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ヤマモト　マモル
山本　護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市原市立水の江小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514581754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155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アガツマ　リク
我妻　陸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市原市立ちはら台桜小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512505377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140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タニグチ　ヒロム
谷口　博睦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市原市立水の江小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514276126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145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コバヤシ　ユウマ
小林　夕真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千葉市立誉田小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514330064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142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カマガタ　タクミ
鎌形　卓生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4</v>
      </c>
      <c r="R46" s="390"/>
      <c r="S46" s="391"/>
      <c r="T46" s="408" t="str">
        <f>IF(入力!I37="","",入力!I37)</f>
        <v>千葉市立宮崎小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511423181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138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ナカシマ　チカヒロ
中島　悠紘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4</v>
      </c>
      <c r="R48" s="390"/>
      <c r="S48" s="391"/>
      <c r="T48" s="408" t="str">
        <f>IF(入力!I39="","",入力!I39)</f>
        <v>千葉市立土気南小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512169213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135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モリモト　アツヤ
森本　敦哉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2</v>
      </c>
      <c r="R50" s="390"/>
      <c r="S50" s="391"/>
      <c r="T50" s="408" t="str">
        <f>IF(入力!I41="","",入力!I41)</f>
        <v>千葉市立宮崎小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514276087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120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 t="str">
        <f>IF(入力!B43="","",入力!B43)</f>
        <v/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 t="str">
        <f>IF(入力!B45="","",入力!B45)</f>
        <v/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笹木五子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430954143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笹木　五子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506198296</v>
      </c>
      <c r="H7" s="264"/>
      <c r="I7" s="264"/>
      <c r="J7" s="264">
        <f>IF(入力!J7="","",入力!J7)</f>
        <v>16950</v>
      </c>
      <c r="K7" s="264"/>
      <c r="L7" s="264"/>
      <c r="M7" s="264">
        <f>IF(入力!M7="","",入力!M7)</f>
        <v>183826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鎌形　章生</v>
      </c>
      <c r="D9" s="275"/>
      <c r="E9" s="275"/>
      <c r="F9" s="275"/>
      <c r="G9" s="264">
        <f>IF(入力!G9="","",入力!G9)</f>
        <v>510365333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/>
      </c>
      <c r="D11" s="275"/>
      <c r="E11" s="275"/>
      <c r="F11" s="275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2"/>
      <c r="B14" s="262"/>
      <c r="C14" s="276"/>
      <c r="D14" s="277"/>
      <c r="E14" s="277"/>
      <c r="F14" s="277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2" t="s">
        <v>5</v>
      </c>
      <c r="B15" s="262"/>
      <c r="C15" s="274" t="str">
        <f>IF(入力!C16="","",入力!C16&amp;"　"&amp;入力!E16)</f>
        <v>笹木　五子</v>
      </c>
      <c r="D15" s="275"/>
      <c r="E15" s="275"/>
      <c r="F15" s="272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2"/>
      <c r="B16" s="262"/>
      <c r="C16" s="276"/>
      <c r="D16" s="277"/>
      <c r="E16" s="277"/>
      <c r="F16" s="273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千葉市緑区誉田町１－１０３３－４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043-292-０２７９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090－6708－1760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曽根　悠翔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千葉市立誉田小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514330079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向後　優正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市原市立ちはら台桜小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512505461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山本　護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市原市立水の江小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514581754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我妻　陸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市原市立ちはら台桜小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512505377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谷口　博睦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市原市立水の江小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514276126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小林　夕真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千葉市立誉田小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514330064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鎌形　卓生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千葉市立宮崎小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511423181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中島　悠紘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千葉市立土気南小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512169213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森本　敦哉</v>
      </c>
      <c r="D41" s="275"/>
      <c r="E41" s="275"/>
      <c r="F41" s="275"/>
      <c r="G41" s="262">
        <f>IF(入力!G41="","",入力!G41)</f>
        <v>2</v>
      </c>
      <c r="H41" s="262" t="str">
        <f>IF(入力!H41="","",入力!H41)</f>
        <v/>
      </c>
      <c r="I41" s="262" t="str">
        <f>IF(入力!I41="","",入力!I41)</f>
        <v>千葉市立宮崎小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514276087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7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笹木五子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430954143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笹木　五子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506198296</v>
      </c>
      <c r="H7" s="264"/>
      <c r="I7" s="264"/>
      <c r="J7" s="264">
        <f>IF(入力!J7="","",入力!J7)</f>
        <v>16950</v>
      </c>
      <c r="K7" s="264"/>
      <c r="L7" s="264"/>
      <c r="M7" s="264">
        <f>IF(入力!M7="","",入力!M7)</f>
        <v>183826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鎌形　章生</v>
      </c>
      <c r="D9" s="275"/>
      <c r="E9" s="275"/>
      <c r="F9" s="275"/>
      <c r="G9" s="264">
        <f>IF(入力!G9="","",入力!G9)</f>
        <v>510365333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/>
      </c>
      <c r="D11" s="275"/>
      <c r="E11" s="275"/>
      <c r="F11" s="275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62"/>
      <c r="B14" s="262"/>
      <c r="C14" s="276"/>
      <c r="D14" s="277"/>
      <c r="E14" s="277"/>
      <c r="F14" s="277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62" t="s">
        <v>5</v>
      </c>
      <c r="B15" s="262"/>
      <c r="C15" s="274" t="str">
        <f>IF(入力!C16="","",入力!C16&amp;"　"&amp;入力!E16)</f>
        <v>笹木　五子</v>
      </c>
      <c r="D15" s="275"/>
      <c r="E15" s="275"/>
      <c r="F15" s="272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62"/>
      <c r="B16" s="262"/>
      <c r="C16" s="276"/>
      <c r="D16" s="277"/>
      <c r="E16" s="277"/>
      <c r="F16" s="273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千葉市緑区誉田町１－１０３３－４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043-292-０２７９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090－6708－1760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曽根　悠翔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千葉市立誉田小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514330079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向後　優正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市原市立ちはら台桜小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512505461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山本　護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市原市立水の江小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514581754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我妻　陸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市原市立ちはら台桜小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512505377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谷口　博睦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市原市立水の江小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514276126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小林　夕真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千葉市立誉田小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514330064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鎌形　卓生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千葉市立宮崎小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511423181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中島　悠紘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千葉市立土気南小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512169213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森本　敦哉</v>
      </c>
      <c r="D41" s="275"/>
      <c r="E41" s="275"/>
      <c r="F41" s="275"/>
      <c r="G41" s="262">
        <f>IF(入力!G41="","",入力!G41)</f>
        <v>2</v>
      </c>
      <c r="H41" s="262" t="str">
        <f>IF(入力!H41="","",入力!H41)</f>
        <v/>
      </c>
      <c r="I41" s="262" t="str">
        <f>IF(入力!I41="","",入力!I41)</f>
        <v>千葉市立宮崎小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514276087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10</v>
      </c>
      <c r="J5" s="443" t="str">
        <f>IF(入力!A55="","",入力!A55)</f>
        <v xml:space="preserve">ミラクルキッズの子供たちは
自ら考え、行動する事ができるチームを目指して日々練習に励んでいます。
１戦１戦全力をを尽くし、悔いのない試合が出来るように頑張ります。
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13002</v>
      </c>
      <c r="B7" s="33" t="str">
        <f>IF(入力!C3="","",入力!C3)</f>
        <v>笹木五子</v>
      </c>
      <c r="C7" s="33" t="str">
        <f>IF(入力!C2="","",入力!C2)</f>
        <v>ササキイツコ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外房線</v>
      </c>
      <c r="S7" s="33" t="str">
        <f>IF(入力!AE5="","",入力!AE5)</f>
        <v>誉田駅</v>
      </c>
      <c r="T7" s="33"/>
      <c r="U7" s="33">
        <f>IF(入力!C4="","",入力!C4)</f>
        <v>430954143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笹木</v>
      </c>
      <c r="D16" s="33" t="str">
        <f>IF(入力!E8="","",入力!E8)</f>
        <v>五子</v>
      </c>
      <c r="E16" s="33" t="str">
        <f>IF(入力!C7="","",入力!C7)</f>
        <v>ササキ</v>
      </c>
      <c r="F16" s="33" t="str">
        <f>IF(入力!E7="","",入力!E7)</f>
        <v>イツコ</v>
      </c>
      <c r="G16" s="33">
        <f>IF(入力!G7="","",入力!G7)</f>
        <v>506198296</v>
      </c>
      <c r="H16" s="33">
        <f>IF(入力!J7="","",入力!J7)</f>
        <v>16950</v>
      </c>
      <c r="I16" s="33">
        <f>IF(入力!M7="","",入力!M7)</f>
        <v>183826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２６６</v>
      </c>
      <c r="S16" s="33" t="str">
        <f>IF(入力!W7="","",入力!W7)</f>
        <v>０００５</v>
      </c>
      <c r="T16" s="33" t="str">
        <f>IF(入力!P8="","",入力!P8)</f>
        <v>千葉市緑区誉田町１－１０３３－４</v>
      </c>
      <c r="U16" s="33" t="str">
        <f>IF(入力!AL7="","",入力!AL7)</f>
        <v>０４３</v>
      </c>
      <c r="V16" s="33" t="str">
        <f>IF(入力!AK8="","",入力!AK8)</f>
        <v>２９２</v>
      </c>
      <c r="W16" s="33" t="str">
        <f>IF(入力!AP8="","",入力!AP8)</f>
        <v>０２７９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鎌形</v>
      </c>
      <c r="D17" s="33" t="str">
        <f>IF(入力!E10="","",入力!E10)</f>
        <v>章生</v>
      </c>
      <c r="E17" s="33" t="str">
        <f>IF(入力!C9="","",入力!C9)</f>
        <v>カマガタ</v>
      </c>
      <c r="F17" s="33" t="str">
        <f>IF(入力!E9="","",入力!E9)</f>
        <v>アキオ</v>
      </c>
      <c r="G17" s="33">
        <f>IF(入力!G9="","",入力!G9)</f>
        <v>510365333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笹木</v>
      </c>
      <c r="D22" s="33" t="str">
        <f>IF(入力!E16="","",入力!E16)</f>
        <v>五子</v>
      </c>
      <c r="E22" s="33" t="str">
        <f>IF(入力!C15="","",入力!C15)</f>
        <v>ササキ</v>
      </c>
      <c r="F22" s="33" t="str">
        <f>IF(入力!E15="","",入力!E15)</f>
        <v>イツコ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6708</v>
      </c>
      <c r="P22" s="33">
        <f>IF(入力!G21="","",入力!G21)</f>
        <v>1760</v>
      </c>
      <c r="Q22" s="33"/>
      <c r="R22" s="33" t="str">
        <f>IF(入力!R15="","",入力!R15)</f>
        <v>２６６</v>
      </c>
      <c r="S22" s="33" t="str">
        <f>IF(入力!W15="","",入力!W15)</f>
        <v>０００５</v>
      </c>
      <c r="T22" s="33" t="str">
        <f>IF(入力!P16="","",入力!P16)</f>
        <v>千葉市緑区誉田町１－１０３３－４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０２７９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曽根</v>
      </c>
      <c r="D24" s="75" t="str">
        <f>VLOOKUP($B$51,$A$53:$F$352,4)</f>
        <v>悠翔</v>
      </c>
      <c r="E24" s="75" t="str">
        <f>VLOOKUP($B$51,$A$53:$F$352,5)</f>
        <v>ソネ</v>
      </c>
      <c r="F24" s="75" t="str">
        <f>VLOOKUP($B$51,$A$53:$F$352,6)</f>
        <v>ハルト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曽根</v>
      </c>
      <c r="D53" s="33" t="str">
        <f>IF(入力!E26="","",入力!E26)</f>
        <v>悠翔</v>
      </c>
      <c r="E53" s="33" t="str">
        <f>IF(入力!C25="","",入力!C25)</f>
        <v>ソネ</v>
      </c>
      <c r="F53" s="33" t="str">
        <f>IF(入力!E25="","",入力!E25)</f>
        <v>ハルト</v>
      </c>
      <c r="G53" s="33">
        <f>IF(入力!M25="","",入力!M25)</f>
        <v>514330079</v>
      </c>
      <c r="H53" s="33" t="str">
        <f>IF(入力!I25="","",入力!I25)</f>
        <v>千葉市立誉田小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向後</v>
      </c>
      <c r="D54" s="33" t="str">
        <f>IF(入力!E28="","",入力!E28)</f>
        <v>優正</v>
      </c>
      <c r="E54" s="33" t="str">
        <f>IF(入力!C27="","",入力!C27)</f>
        <v>コウゴ</v>
      </c>
      <c r="F54" s="33" t="str">
        <f>IF(入力!E27="","",入力!E27)</f>
        <v>ユウセイ</v>
      </c>
      <c r="G54" s="33">
        <f>IF(入力!M27="","",入力!M27)</f>
        <v>512505461</v>
      </c>
      <c r="H54" s="33" t="str">
        <f>IF(入力!I27="","",入力!I27)</f>
        <v>市原市立ちはら台桜小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山本</v>
      </c>
      <c r="D55" s="33" t="str">
        <f>IF(入力!E30="","",入力!E30)</f>
        <v>護</v>
      </c>
      <c r="E55" s="33" t="str">
        <f>IF(入力!C29="","",入力!C29)</f>
        <v>ヤマモト</v>
      </c>
      <c r="F55" s="33" t="str">
        <f>IF(入力!E29="","",入力!E29)</f>
        <v>マモル</v>
      </c>
      <c r="G55" s="33">
        <f>IF(入力!M29="","",入力!M29)</f>
        <v>514581754</v>
      </c>
      <c r="H55" s="33" t="str">
        <f>IF(入力!I29="","",入力!I29)</f>
        <v>市原市立水の江小</v>
      </c>
      <c r="I55" s="33">
        <f>IF(入力!G29="","",入力!G29)</f>
        <v>5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我妻</v>
      </c>
      <c r="D56" s="33" t="str">
        <f>IF(入力!E32="","",入力!E32)</f>
        <v>陸</v>
      </c>
      <c r="E56" s="33" t="str">
        <f>IF(入力!C31="","",入力!C31)</f>
        <v>アガツマ</v>
      </c>
      <c r="F56" s="33" t="str">
        <f>IF(入力!E31="","",入力!E31)</f>
        <v>リク</v>
      </c>
      <c r="G56" s="33">
        <f>IF(入力!M31="","",入力!M31)</f>
        <v>512505377</v>
      </c>
      <c r="H56" s="33" t="str">
        <f>IF(入力!I31="","",入力!I31)</f>
        <v>市原市立ちはら台桜小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谷口</v>
      </c>
      <c r="D57" s="33" t="str">
        <f>IF(入力!E34="","",入力!E34)</f>
        <v>博睦</v>
      </c>
      <c r="E57" s="33" t="str">
        <f>IF(入力!C33="","",入力!C33)</f>
        <v>タニグチ</v>
      </c>
      <c r="F57" s="33" t="str">
        <f>IF(入力!E33="","",入力!E33)</f>
        <v>ヒロム</v>
      </c>
      <c r="G57" s="33">
        <f>IF(入力!M33="","",入力!M33)</f>
        <v>514276126</v>
      </c>
      <c r="H57" s="33" t="str">
        <f>IF(入力!I33="","",入力!I33)</f>
        <v>市原市立水の江小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小林</v>
      </c>
      <c r="D58" s="33" t="str">
        <f>IF(入力!E36="","",入力!E36)</f>
        <v>夕真</v>
      </c>
      <c r="E58" s="33" t="str">
        <f>IF(入力!C35="","",入力!C35)</f>
        <v>コバヤシ</v>
      </c>
      <c r="F58" s="33" t="str">
        <f>IF(入力!E35="","",入力!E35)</f>
        <v>ユウマ</v>
      </c>
      <c r="G58" s="33">
        <f>IF(入力!M35="","",入力!M35)</f>
        <v>514330064</v>
      </c>
      <c r="H58" s="33" t="str">
        <f>IF(入力!I35="","",入力!I35)</f>
        <v>千葉市立誉田小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鎌形</v>
      </c>
      <c r="D59" s="33" t="str">
        <f>IF(入力!E38="","",入力!E38)</f>
        <v>卓生</v>
      </c>
      <c r="E59" s="33" t="str">
        <f>IF(入力!C37="","",入力!C37)</f>
        <v>カマガタ</v>
      </c>
      <c r="F59" s="33" t="str">
        <f>IF(入力!E37="","",入力!E37)</f>
        <v>タクミ</v>
      </c>
      <c r="G59" s="33">
        <f>IF(入力!M37="","",入力!M37)</f>
        <v>511423181</v>
      </c>
      <c r="H59" s="33" t="str">
        <f>IF(入力!I37="","",入力!I37)</f>
        <v>千葉市立宮崎小</v>
      </c>
      <c r="I59" s="33">
        <f>IF(入力!G37="","",入力!G37)</f>
        <v>4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中島</v>
      </c>
      <c r="D60" s="33" t="str">
        <f>IF(入力!E40="","",入力!E40)</f>
        <v>悠紘</v>
      </c>
      <c r="E60" s="33" t="str">
        <f>IF(入力!C39="","",入力!C39)</f>
        <v>ナカシマ</v>
      </c>
      <c r="F60" s="33" t="str">
        <f>IF(入力!E39="","",入力!E39)</f>
        <v>チカヒロ</v>
      </c>
      <c r="G60" s="33">
        <f>IF(入力!M39="","",入力!M39)</f>
        <v>512169213</v>
      </c>
      <c r="H60" s="33" t="str">
        <f>IF(入力!I39="","",入力!I39)</f>
        <v>千葉市立土気南小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森本</v>
      </c>
      <c r="D61" s="33" t="str">
        <f>IF(入力!E42="","",入力!E42)</f>
        <v>敦哉</v>
      </c>
      <c r="E61" s="33" t="str">
        <f>IF(入力!C41="","",入力!C41)</f>
        <v>モリモト</v>
      </c>
      <c r="F61" s="33" t="str">
        <f>IF(入力!E41="","",入力!E41)</f>
        <v>アツヤ</v>
      </c>
      <c r="G61" s="33">
        <f>IF(入力!M41="","",入力!M41)</f>
        <v>514276087</v>
      </c>
      <c r="H61" s="33" t="str">
        <f>IF(入力!I41="","",入力!I41)</f>
        <v>千葉市立宮崎小</v>
      </c>
      <c r="I61" s="33">
        <f>IF(入力!G41="","",入力!G41)</f>
        <v>2</v>
      </c>
      <c r="J61" s="33">
        <f>IF(入力!P41="","",入力!P41)</f>
        <v>120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2016-05-09T15:17:35Z</cp:lastPrinted>
  <dcterms:created xsi:type="dcterms:W3CDTF">2014-04-05T09:56:00Z</dcterms:created>
  <dcterms:modified xsi:type="dcterms:W3CDTF">2017-01-30T00:21:10Z</dcterms:modified>
</cp:coreProperties>
</file>