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3年度\新人大会\エントリー\"/>
    </mc:Choice>
  </mc:AlternateContent>
  <xr:revisionPtr revIDLastSave="0" documentId="13_ncr:1_{E62C84AF-9834-4F81-A260-1F2ABF0D6A69}" xr6:coauthVersionLast="47" xr6:coauthVersionMax="47" xr10:uidLastSave="{00000000-0000-0000-0000-000000000000}"/>
  <workbookProtection lockStructure="1"/>
  <bookViews>
    <workbookView xWindow="390" yWindow="-15810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<sst xmlns="http://schemas.openxmlformats.org/spreadsheetml/2006/main" count="244" uniqueCount="183">
  <si>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</si>
  <si>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</si>
  <si>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</si>
  <si>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</si>
  <si>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</si>
  <si>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</si>
  <si>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</si>
  <si>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</si>
  <si>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</si>
  <si>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</si>
  <si>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</si>
  <si>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</si>
  <si>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</si>
  <si>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</si>
  <si>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</si>
  <si>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</si>
  <si>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</si>
  <si>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</si>
  <si>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</si>
  <si>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</si>
  <si>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</si>
  <si>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</si>
  <si>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</si>
  <si>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</si>
  <si>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</si>
  <si>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</si>
  <si>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</si>
  <si>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</si>
  <si>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</si>
  <si>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</si>
  <si>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</si>
  <si>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</si>
  <si>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</si>
  <si>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</si>
  <si>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</si>
  <si>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</si>
  <si>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</si>
  <si>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</si>
  <si>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</si>
  <si>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</si>
  <si>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</si>
  <si>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</si>
  <si>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</si>
  <si>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</si>
  <si>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</si>
  <si>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</si>
  <si>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</si>
  <si>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</si>
  <si>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</si>
  <si>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</si>
  <si>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</si>
  <si>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</si>
  <si>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</si>
  <si>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</si>
  <si>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</si>
  <si>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</si>
  <si>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</si>
  <si>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</si>
  <si>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</si>
  <si>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</si>
  <si>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</si>
  <si>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</si>
  <si>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</si>
  <si>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</si>
  <si>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</si>
  <si>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</si>
  <si>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</si>
  <si>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</si>
  <si>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</si>
  <si>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</si>
  <si>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</si>
  <si>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</si>
  <si>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</si>
  <si>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</si>
  <si>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</si>
  <si>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</si>
  <si>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</si>
  <si>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</si>
  <si>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</si>
  <si>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</si>
  <si>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</si>
  <si>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</si>
  <si>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</si>
  <si>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</si>
  <si>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</si>
  <si>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</si>
  <si>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</si>
  <si>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</si>
  <si>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</si>
  <si>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</si>
  <si>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</si>
  <si>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</si>
  <si>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</si>
  <si>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</si>
  <si>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</si>
  <si>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</si>
  <si>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</si>
  <si>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</si>
  <si>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</si>
  <si>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</si>
  <si>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</si>
  <si>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</si>
  <si>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</si>
  <si>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</si>
  <si>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</si>
  <si>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</si>
  <si>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</si>
  <si>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</si>
  <si>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</si>
  <si>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</si>
  <si>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</si>
  <si>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</si>
  <si>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</si>
  <si>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</si>
  <si>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</si>
  <si>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</si>
  <si>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</si>
  <si>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</si>
  <si>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</si>
  <si>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</si>
  <si>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</si>
  <si>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</si>
  <si>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</si>
  <si>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</si>
  <si>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</si>
  <si>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</si>
  <si>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</si>
  <si>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</si>
  <si>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</si>
  <si>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</si>
  <si>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</si>
  <si>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</si>
  <si>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幕張海浜ジュニアバレーボールクラブ</t>
    <rPh sb="0" eb="2">
      <t>マクハリ</t>
    </rPh>
    <rPh sb="2" eb="4">
      <t>カイヒン</t>
    </rPh>
    <phoneticPr fontId="2"/>
  </si>
  <si>
    <t>マクハリカイヒンジュニアバレーボールクラブ</t>
    <phoneticPr fontId="2"/>
  </si>
  <si>
    <t>千葉市</t>
    <rPh sb="0" eb="3">
      <t>チバシ</t>
    </rPh>
    <phoneticPr fontId="2"/>
  </si>
  <si>
    <t>JR総武線・京成線</t>
    <rPh sb="2" eb="5">
      <t>ソウブセン</t>
    </rPh>
    <rPh sb="6" eb="9">
      <t>ケイセイセン</t>
    </rPh>
    <phoneticPr fontId="2"/>
  </si>
  <si>
    <t>幕張本郷</t>
    <rPh sb="0" eb="2">
      <t>マクハリ</t>
    </rPh>
    <rPh sb="2" eb="4">
      <t>ホンゴウ</t>
    </rPh>
    <phoneticPr fontId="2"/>
  </si>
  <si>
    <t>松田</t>
    <rPh sb="0" eb="2">
      <t>マツダ</t>
    </rPh>
    <phoneticPr fontId="2"/>
  </si>
  <si>
    <t>崇</t>
    <rPh sb="0" eb="1">
      <t>タカシ</t>
    </rPh>
    <phoneticPr fontId="2"/>
  </si>
  <si>
    <t>マツダ</t>
    <phoneticPr fontId="2"/>
  </si>
  <si>
    <t>タカシ</t>
    <phoneticPr fontId="2"/>
  </si>
  <si>
    <t>262</t>
    <phoneticPr fontId="2"/>
  </si>
  <si>
    <t>0033</t>
    <phoneticPr fontId="2"/>
  </si>
  <si>
    <t>千葉県千葉市花見川区幕張本郷2‐13‐17‐307</t>
    <rPh sb="0" eb="3">
      <t>チバケン</t>
    </rPh>
    <rPh sb="3" eb="6">
      <t>チバシ</t>
    </rPh>
    <rPh sb="6" eb="10">
      <t>ハナミガワク</t>
    </rPh>
    <rPh sb="10" eb="12">
      <t>マクハリ</t>
    </rPh>
    <rPh sb="12" eb="14">
      <t>ホンゴウ</t>
    </rPh>
    <phoneticPr fontId="2"/>
  </si>
  <si>
    <t>090</t>
    <phoneticPr fontId="2"/>
  </si>
  <si>
    <t>4837</t>
    <phoneticPr fontId="2"/>
  </si>
  <si>
    <t>6273</t>
    <phoneticPr fontId="2"/>
  </si>
  <si>
    <t>0420052</t>
    <phoneticPr fontId="2"/>
  </si>
  <si>
    <t>市川</t>
    <rPh sb="0" eb="2">
      <t>イチカワ</t>
    </rPh>
    <phoneticPr fontId="2"/>
  </si>
  <si>
    <t>諒太</t>
    <rPh sb="0" eb="2">
      <t>リョウタ</t>
    </rPh>
    <phoneticPr fontId="2"/>
  </si>
  <si>
    <t>イチカワ</t>
    <phoneticPr fontId="2"/>
  </si>
  <si>
    <t>リョウタ</t>
    <phoneticPr fontId="2"/>
  </si>
  <si>
    <t>白根</t>
    <rPh sb="0" eb="2">
      <t>シラネ</t>
    </rPh>
    <phoneticPr fontId="2"/>
  </si>
  <si>
    <t>誠也</t>
    <rPh sb="0" eb="2">
      <t>セイヤ</t>
    </rPh>
    <phoneticPr fontId="2"/>
  </si>
  <si>
    <t>シラネ</t>
    <phoneticPr fontId="2"/>
  </si>
  <si>
    <t>セイヤ</t>
    <phoneticPr fontId="2"/>
  </si>
  <si>
    <t>大塚</t>
    <rPh sb="0" eb="2">
      <t>オオツカ</t>
    </rPh>
    <phoneticPr fontId="2"/>
  </si>
  <si>
    <t>柊呂</t>
    <rPh sb="0" eb="1">
      <t>ヒイラギ</t>
    </rPh>
    <rPh sb="1" eb="2">
      <t>ロ</t>
    </rPh>
    <phoneticPr fontId="2"/>
  </si>
  <si>
    <t>ヒイロ</t>
    <phoneticPr fontId="2"/>
  </si>
  <si>
    <t>オオツカ</t>
    <phoneticPr fontId="2"/>
  </si>
  <si>
    <t>露木</t>
    <rPh sb="0" eb="2">
      <t>ツユキ</t>
    </rPh>
    <phoneticPr fontId="2"/>
  </si>
  <si>
    <t>新大</t>
    <rPh sb="0" eb="1">
      <t>アラ</t>
    </rPh>
    <rPh sb="1" eb="2">
      <t>オオ</t>
    </rPh>
    <phoneticPr fontId="2"/>
  </si>
  <si>
    <t>ツユキ</t>
    <phoneticPr fontId="2"/>
  </si>
  <si>
    <t>アラタ</t>
    <phoneticPr fontId="2"/>
  </si>
  <si>
    <t>岡本</t>
    <rPh sb="0" eb="2">
      <t>オカモト</t>
    </rPh>
    <phoneticPr fontId="2"/>
  </si>
  <si>
    <t>樹</t>
    <rPh sb="0" eb="1">
      <t>イツキ</t>
    </rPh>
    <phoneticPr fontId="2"/>
  </si>
  <si>
    <t>オカモト</t>
    <phoneticPr fontId="2"/>
  </si>
  <si>
    <t>イツキ</t>
    <phoneticPr fontId="2"/>
  </si>
  <si>
    <t>園田</t>
    <rPh sb="0" eb="2">
      <t>ソノダ</t>
    </rPh>
    <phoneticPr fontId="2"/>
  </si>
  <si>
    <t>流穏</t>
    <rPh sb="0" eb="1">
      <t>ナガ</t>
    </rPh>
    <rPh sb="1" eb="2">
      <t>オダ</t>
    </rPh>
    <phoneticPr fontId="2"/>
  </si>
  <si>
    <t>ソノダ</t>
    <phoneticPr fontId="2"/>
  </si>
  <si>
    <t>リオン</t>
    <phoneticPr fontId="2"/>
  </si>
  <si>
    <t>尾崎</t>
    <rPh sb="0" eb="2">
      <t>オザキ</t>
    </rPh>
    <phoneticPr fontId="2"/>
  </si>
  <si>
    <t>敦俊</t>
    <rPh sb="0" eb="1">
      <t>アツシ</t>
    </rPh>
    <rPh sb="1" eb="2">
      <t>トシ</t>
    </rPh>
    <phoneticPr fontId="2"/>
  </si>
  <si>
    <t>オザキ</t>
    <phoneticPr fontId="2"/>
  </si>
  <si>
    <t>アツトシ</t>
    <phoneticPr fontId="2"/>
  </si>
  <si>
    <t>千葉市立幕張小学校</t>
    <rPh sb="0" eb="3">
      <t>チバシ</t>
    </rPh>
    <rPh sb="3" eb="4">
      <t>リツ</t>
    </rPh>
    <rPh sb="4" eb="6">
      <t>マクハリ</t>
    </rPh>
    <rPh sb="6" eb="9">
      <t>ショウガッコウ</t>
    </rPh>
    <phoneticPr fontId="2"/>
  </si>
  <si>
    <t>千葉市立幕張東小学校</t>
    <rPh sb="0" eb="3">
      <t>チバシ</t>
    </rPh>
    <rPh sb="3" eb="4">
      <t>リツ</t>
    </rPh>
    <rPh sb="4" eb="6">
      <t>マクハリ</t>
    </rPh>
    <rPh sb="6" eb="7">
      <t>ヒガシ</t>
    </rPh>
    <rPh sb="7" eb="10">
      <t>ショウガッコウ</t>
    </rPh>
    <phoneticPr fontId="2"/>
  </si>
  <si>
    <t>千葉市立検見川小学校</t>
    <rPh sb="0" eb="3">
      <t>チバシ</t>
    </rPh>
    <rPh sb="3" eb="4">
      <t>リツ</t>
    </rPh>
    <rPh sb="4" eb="7">
      <t>ケミガワ</t>
    </rPh>
    <rPh sb="7" eb="10">
      <t>ショウガッコウ</t>
    </rPh>
    <phoneticPr fontId="2"/>
  </si>
  <si>
    <t>千葉市立高洲第三小学校</t>
    <rPh sb="0" eb="3">
      <t>チバシ</t>
    </rPh>
    <rPh sb="3" eb="4">
      <t>リツ</t>
    </rPh>
    <rPh sb="4" eb="6">
      <t>タカス</t>
    </rPh>
    <rPh sb="6" eb="8">
      <t>ダイサン</t>
    </rPh>
    <rPh sb="8" eb="11">
      <t>ショウガッコウ</t>
    </rPh>
    <phoneticPr fontId="2"/>
  </si>
  <si>
    <t>千葉市立真砂西小学校</t>
    <rPh sb="0" eb="3">
      <t>チバシ</t>
    </rPh>
    <rPh sb="3" eb="4">
      <t>リツ</t>
    </rPh>
    <rPh sb="4" eb="6">
      <t>マサゴ</t>
    </rPh>
    <rPh sb="6" eb="7">
      <t>ニシ</t>
    </rPh>
    <rPh sb="7" eb="10">
      <t>ショウガッコウ</t>
    </rPh>
    <phoneticPr fontId="2"/>
  </si>
  <si>
    <t>明るく！楽しく！！元気よく！！！</t>
    <rPh sb="0" eb="1">
      <t>アカ</t>
    </rPh>
    <rPh sb="4" eb="5">
      <t>タノ</t>
    </rPh>
    <rPh sb="9" eb="11">
      <t>ゲンキ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</si>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</sst>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E10" sqref="E10:F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5" t="s">
        <v>115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</row>
    <row r="2" spans="1:51" ht="14.45" customHeight="1">
      <c r="A2" s="113" t="s">
        <v>121</v>
      </c>
      <c r="B2" s="114"/>
      <c r="C2" s="115" t="s">
        <v>133</v>
      </c>
      <c r="D2" s="116"/>
      <c r="E2" s="116"/>
      <c r="F2" s="116"/>
      <c r="G2" s="116"/>
      <c r="H2" s="116"/>
      <c r="I2" s="117"/>
      <c r="J2" s="90" t="s">
        <v>119</v>
      </c>
      <c r="K2" s="220"/>
      <c r="L2" s="220"/>
      <c r="M2" s="220"/>
      <c r="N2" s="220"/>
      <c r="O2" s="221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8" t="s">
        <v>122</v>
      </c>
      <c r="B3" s="119"/>
      <c r="C3" s="120" t="s">
        <v>132</v>
      </c>
      <c r="D3" s="121"/>
      <c r="E3" s="121"/>
      <c r="F3" s="121"/>
      <c r="G3" s="121"/>
      <c r="H3" s="121"/>
      <c r="I3" s="122"/>
      <c r="J3" s="217" t="s">
        <v>90</v>
      </c>
      <c r="K3" s="218"/>
      <c r="L3" s="218"/>
      <c r="M3" s="218"/>
      <c r="N3" s="218"/>
      <c r="O3" s="219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1" t="s">
        <v>112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9" t="s">
        <v>123</v>
      </c>
      <c r="B4" s="230"/>
      <c r="C4" s="222">
        <v>435120954</v>
      </c>
      <c r="D4" s="223"/>
      <c r="E4" s="223"/>
      <c r="F4" s="223"/>
      <c r="G4" s="223"/>
      <c r="H4" s="223"/>
      <c r="I4" s="224"/>
      <c r="J4" s="233" t="s">
        <v>117</v>
      </c>
      <c r="K4" s="234"/>
      <c r="L4" s="234"/>
      <c r="M4" s="234"/>
      <c r="N4" s="234"/>
      <c r="O4" s="235"/>
      <c r="P4" s="166" t="s">
        <v>94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4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1" t="s">
        <v>116</v>
      </c>
      <c r="B5" s="232"/>
      <c r="C5" s="225"/>
      <c r="D5" s="226"/>
      <c r="E5" s="226"/>
      <c r="F5" s="226"/>
      <c r="G5" s="226"/>
      <c r="H5" s="226"/>
      <c r="I5" s="227"/>
      <c r="J5" s="196">
        <v>13005</v>
      </c>
      <c r="K5" s="196"/>
      <c r="L5" s="196"/>
      <c r="M5" s="196"/>
      <c r="N5" s="196"/>
      <c r="O5" s="196"/>
      <c r="P5" s="167" t="s">
        <v>135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7" t="s">
        <v>136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37"/>
      <c r="C6" s="140" t="s">
        <v>107</v>
      </c>
      <c r="D6" s="141"/>
      <c r="E6" s="142" t="s">
        <v>108</v>
      </c>
      <c r="F6" s="143"/>
      <c r="G6" s="197" t="s">
        <v>81</v>
      </c>
      <c r="H6" s="197"/>
      <c r="I6" s="197"/>
      <c r="J6" s="197" t="s">
        <v>2</v>
      </c>
      <c r="K6" s="197"/>
      <c r="L6" s="197"/>
      <c r="M6" s="197" t="s">
        <v>3</v>
      </c>
      <c r="N6" s="197"/>
      <c r="O6" s="197"/>
      <c r="P6" s="148" t="s">
        <v>95</v>
      </c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50" t="s">
        <v>96</v>
      </c>
      <c r="AL6" s="150"/>
      <c r="AM6" s="150"/>
      <c r="AN6" s="150"/>
      <c r="AO6" s="150"/>
      <c r="AP6" s="150"/>
      <c r="AQ6" s="150"/>
      <c r="AR6" s="150"/>
      <c r="AS6" s="150"/>
      <c r="AT6" s="34" t="s">
        <v>124</v>
      </c>
    </row>
    <row r="7" spans="1:51" ht="13.5" customHeight="1">
      <c r="A7" s="72"/>
      <c r="B7" s="137"/>
      <c r="C7" s="144" t="s">
        <v>139</v>
      </c>
      <c r="D7" s="108"/>
      <c r="E7" s="145" t="s">
        <v>140</v>
      </c>
      <c r="F7" s="109"/>
      <c r="G7" s="199">
        <v>514751852</v>
      </c>
      <c r="H7" s="199"/>
      <c r="I7" s="199"/>
      <c r="J7" s="199"/>
      <c r="K7" s="199"/>
      <c r="L7" s="199"/>
      <c r="M7" s="198" t="s">
        <v>147</v>
      </c>
      <c r="N7" s="199"/>
      <c r="O7" s="199"/>
      <c r="P7" s="172" t="s">
        <v>7</v>
      </c>
      <c r="Q7" s="173"/>
      <c r="R7" s="139" t="s">
        <v>141</v>
      </c>
      <c r="S7" s="139"/>
      <c r="T7" s="139"/>
      <c r="U7" s="139"/>
      <c r="V7" s="27" t="s">
        <v>8</v>
      </c>
      <c r="W7" s="129" t="s">
        <v>142</v>
      </c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35" t="s">
        <v>9</v>
      </c>
      <c r="AL7" s="59" t="s">
        <v>144</v>
      </c>
      <c r="AM7" s="59"/>
      <c r="AN7" s="59"/>
      <c r="AO7" s="59"/>
      <c r="AP7" s="59"/>
      <c r="AQ7" s="59"/>
      <c r="AR7" s="59"/>
      <c r="AS7" s="36" t="s">
        <v>10</v>
      </c>
      <c r="AT7" s="53">
        <v>47</v>
      </c>
    </row>
    <row r="8" spans="1:51" ht="18" customHeight="1">
      <c r="A8" s="72"/>
      <c r="B8" s="137"/>
      <c r="C8" s="146" t="s">
        <v>137</v>
      </c>
      <c r="D8" s="111"/>
      <c r="E8" s="147" t="s">
        <v>138</v>
      </c>
      <c r="F8" s="112"/>
      <c r="G8" s="199"/>
      <c r="H8" s="199"/>
      <c r="I8" s="199"/>
      <c r="J8" s="199"/>
      <c r="K8" s="199"/>
      <c r="L8" s="199"/>
      <c r="M8" s="199"/>
      <c r="N8" s="199"/>
      <c r="O8" s="199"/>
      <c r="P8" s="131" t="s">
        <v>143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60" t="s">
        <v>145</v>
      </c>
      <c r="AL8" s="61"/>
      <c r="AM8" s="61"/>
      <c r="AN8" s="61"/>
      <c r="AO8" s="37" t="s">
        <v>11</v>
      </c>
      <c r="AP8" s="61" t="s">
        <v>146</v>
      </c>
      <c r="AQ8" s="61"/>
      <c r="AR8" s="61"/>
      <c r="AS8" s="62"/>
      <c r="AT8" s="53"/>
    </row>
    <row r="9" spans="1:51" ht="14.45" customHeight="1">
      <c r="A9" s="72" t="s">
        <v>82</v>
      </c>
      <c r="B9" s="137"/>
      <c r="C9" s="107"/>
      <c r="D9" s="108"/>
      <c r="E9" s="108"/>
      <c r="F9" s="109"/>
      <c r="G9" s="199"/>
      <c r="H9" s="199"/>
      <c r="I9" s="199"/>
      <c r="J9" s="199"/>
      <c r="K9" s="199"/>
      <c r="L9" s="199"/>
      <c r="M9" s="199"/>
      <c r="N9" s="199"/>
      <c r="O9" s="199"/>
      <c r="P9" s="172" t="s">
        <v>7</v>
      </c>
      <c r="Q9" s="173"/>
      <c r="R9" s="139"/>
      <c r="S9" s="139"/>
      <c r="T9" s="139"/>
      <c r="U9" s="139"/>
      <c r="V9" s="27" t="s">
        <v>8</v>
      </c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30"/>
      <c r="AK9" s="35" t="s">
        <v>125</v>
      </c>
      <c r="AL9" s="59"/>
      <c r="AM9" s="59"/>
      <c r="AN9" s="59"/>
      <c r="AO9" s="59"/>
      <c r="AP9" s="59"/>
      <c r="AQ9" s="59"/>
      <c r="AR9" s="59"/>
      <c r="AS9" s="36" t="s">
        <v>126</v>
      </c>
      <c r="AT9" s="54"/>
    </row>
    <row r="10" spans="1:51" ht="18" customHeight="1">
      <c r="A10" s="72"/>
      <c r="B10" s="137"/>
      <c r="C10" s="247" t="s">
        <v>182</v>
      </c>
      <c r="D10" s="111"/>
      <c r="E10" s="248" t="s">
        <v>182</v>
      </c>
      <c r="F10" s="112"/>
      <c r="G10" s="199"/>
      <c r="H10" s="199"/>
      <c r="I10" s="199"/>
      <c r="J10" s="199"/>
      <c r="K10" s="199"/>
      <c r="L10" s="199"/>
      <c r="M10" s="199"/>
      <c r="N10" s="199"/>
      <c r="O10" s="199"/>
      <c r="P10" s="131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3"/>
      <c r="AK10" s="60"/>
      <c r="AL10" s="61"/>
      <c r="AM10" s="61"/>
      <c r="AN10" s="61"/>
      <c r="AO10" s="37" t="s">
        <v>127</v>
      </c>
      <c r="AP10" s="61"/>
      <c r="AQ10" s="61"/>
      <c r="AR10" s="61"/>
      <c r="AS10" s="62"/>
      <c r="AT10" s="54"/>
    </row>
    <row r="11" spans="1:51" ht="14.45" customHeight="1">
      <c r="A11" s="72" t="s">
        <v>83</v>
      </c>
      <c r="B11" s="137"/>
      <c r="C11" s="107"/>
      <c r="D11" s="108"/>
      <c r="E11" s="108"/>
      <c r="F11" s="109"/>
      <c r="G11" s="199"/>
      <c r="H11" s="199"/>
      <c r="I11" s="199"/>
      <c r="J11" s="199"/>
      <c r="K11" s="199"/>
      <c r="L11" s="199"/>
      <c r="M11" s="199"/>
      <c r="N11" s="199"/>
      <c r="O11" s="199"/>
      <c r="P11" s="172" t="s">
        <v>7</v>
      </c>
      <c r="Q11" s="173"/>
      <c r="R11" s="139"/>
      <c r="S11" s="139"/>
      <c r="T11" s="139"/>
      <c r="U11" s="139"/>
      <c r="V11" s="27" t="s">
        <v>8</v>
      </c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30"/>
      <c r="AK11" s="35" t="s">
        <v>125</v>
      </c>
      <c r="AL11" s="59"/>
      <c r="AM11" s="59"/>
      <c r="AN11" s="59"/>
      <c r="AO11" s="59"/>
      <c r="AP11" s="59"/>
      <c r="AQ11" s="59"/>
      <c r="AR11" s="59"/>
      <c r="AS11" s="36" t="s">
        <v>126</v>
      </c>
      <c r="AT11" s="54"/>
    </row>
    <row r="12" spans="1:51" ht="18" customHeight="1">
      <c r="A12" s="72"/>
      <c r="B12" s="137"/>
      <c r="C12" s="110"/>
      <c r="D12" s="111"/>
      <c r="E12" s="111"/>
      <c r="F12" s="112"/>
      <c r="G12" s="199"/>
      <c r="H12" s="199"/>
      <c r="I12" s="199"/>
      <c r="J12" s="199"/>
      <c r="K12" s="199"/>
      <c r="L12" s="199"/>
      <c r="M12" s="199"/>
      <c r="N12" s="199"/>
      <c r="O12" s="199"/>
      <c r="P12" s="131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3"/>
      <c r="AK12" s="60"/>
      <c r="AL12" s="61"/>
      <c r="AM12" s="61"/>
      <c r="AN12" s="61"/>
      <c r="AO12" s="37" t="s">
        <v>127</v>
      </c>
      <c r="AP12" s="61"/>
      <c r="AQ12" s="61"/>
      <c r="AR12" s="61"/>
      <c r="AS12" s="62"/>
      <c r="AT12" s="54"/>
    </row>
    <row r="13" spans="1:51" ht="15" customHeight="1">
      <c r="A13" s="72" t="s">
        <v>84</v>
      </c>
      <c r="B13" s="137"/>
      <c r="C13" s="107"/>
      <c r="D13" s="108"/>
      <c r="E13" s="108"/>
      <c r="F13" s="109"/>
      <c r="G13" s="203"/>
      <c r="H13" s="203"/>
      <c r="I13" s="203"/>
      <c r="J13" s="203"/>
      <c r="K13" s="203"/>
      <c r="L13" s="203"/>
      <c r="M13" s="203"/>
      <c r="N13" s="203"/>
      <c r="O13" s="203"/>
      <c r="P13" s="24"/>
      <c r="Q13" s="25"/>
      <c r="R13" s="160"/>
      <c r="S13" s="160"/>
      <c r="T13" s="160"/>
      <c r="U13" s="160"/>
      <c r="V13" s="2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38"/>
      <c r="AL13" s="153"/>
      <c r="AM13" s="153"/>
      <c r="AN13" s="153"/>
      <c r="AO13" s="153"/>
      <c r="AP13" s="153"/>
      <c r="AQ13" s="153"/>
      <c r="AR13" s="153"/>
      <c r="AS13" s="39"/>
      <c r="AT13" s="55"/>
    </row>
    <row r="14" spans="1:51" ht="18" customHeight="1">
      <c r="A14" s="72"/>
      <c r="B14" s="137"/>
      <c r="C14" s="110"/>
      <c r="D14" s="111"/>
      <c r="E14" s="111"/>
      <c r="F14" s="112"/>
      <c r="G14" s="203"/>
      <c r="H14" s="203"/>
      <c r="I14" s="203"/>
      <c r="J14" s="203"/>
      <c r="K14" s="203"/>
      <c r="L14" s="203"/>
      <c r="M14" s="203"/>
      <c r="N14" s="203"/>
      <c r="O14" s="203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0"/>
      <c r="AP14" s="158"/>
      <c r="AQ14" s="158"/>
      <c r="AR14" s="158"/>
      <c r="AS14" s="159"/>
      <c r="AT14" s="55"/>
    </row>
    <row r="15" spans="1:51" ht="15" customHeight="1">
      <c r="A15" s="204" t="s">
        <v>98</v>
      </c>
      <c r="B15" s="137"/>
      <c r="C15" s="144" t="s">
        <v>139</v>
      </c>
      <c r="D15" s="108"/>
      <c r="E15" s="145" t="s">
        <v>140</v>
      </c>
      <c r="F15" s="109"/>
      <c r="G15" s="203"/>
      <c r="H15" s="203"/>
      <c r="I15" s="203"/>
      <c r="J15" s="203"/>
      <c r="K15" s="203"/>
      <c r="L15" s="203"/>
      <c r="M15" s="203"/>
      <c r="N15" s="203"/>
      <c r="O15" s="203"/>
      <c r="P15" s="172" t="s">
        <v>7</v>
      </c>
      <c r="Q15" s="173"/>
      <c r="R15" s="139" t="s">
        <v>141</v>
      </c>
      <c r="S15" s="139"/>
      <c r="T15" s="139"/>
      <c r="U15" s="139"/>
      <c r="V15" s="27" t="s">
        <v>8</v>
      </c>
      <c r="W15" s="129" t="s">
        <v>142</v>
      </c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30"/>
      <c r="AK15" s="35" t="s">
        <v>125</v>
      </c>
      <c r="AL15" s="59" t="s">
        <v>144</v>
      </c>
      <c r="AM15" s="59"/>
      <c r="AN15" s="59"/>
      <c r="AO15" s="59"/>
      <c r="AP15" s="59"/>
      <c r="AQ15" s="59"/>
      <c r="AR15" s="59"/>
      <c r="AS15" s="36" t="s">
        <v>126</v>
      </c>
      <c r="AT15" s="54">
        <v>47</v>
      </c>
    </row>
    <row r="16" spans="1:51" ht="18" customHeight="1">
      <c r="A16" s="72"/>
      <c r="B16" s="137"/>
      <c r="C16" s="146" t="s">
        <v>137</v>
      </c>
      <c r="D16" s="111"/>
      <c r="E16" s="147" t="s">
        <v>138</v>
      </c>
      <c r="F16" s="112"/>
      <c r="G16" s="203"/>
      <c r="H16" s="203"/>
      <c r="I16" s="203"/>
      <c r="J16" s="203"/>
      <c r="K16" s="203"/>
      <c r="L16" s="203"/>
      <c r="M16" s="203"/>
      <c r="N16" s="203"/>
      <c r="O16" s="203"/>
      <c r="P16" s="131" t="s">
        <v>143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3"/>
      <c r="AK16" s="60" t="s">
        <v>145</v>
      </c>
      <c r="AL16" s="61"/>
      <c r="AM16" s="61"/>
      <c r="AN16" s="61"/>
      <c r="AO16" s="37" t="s">
        <v>127</v>
      </c>
      <c r="AP16" s="61" t="s">
        <v>146</v>
      </c>
      <c r="AQ16" s="61"/>
      <c r="AR16" s="61"/>
      <c r="AS16" s="62"/>
      <c r="AT16" s="54"/>
    </row>
    <row r="17" spans="1:46">
      <c r="A17" s="72" t="s">
        <v>0</v>
      </c>
      <c r="B17" s="137"/>
      <c r="C17" s="190" t="str">
        <f>IF(P16="","",P16)</f>
        <v>千葉県千葉市花見川区幕張本郷2‐13‐17‐307</v>
      </c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7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37"/>
      <c r="C19" s="190" t="str">
        <f>IF(AL15="","",AL15&amp;"-"&amp;AK16&amp;"-"&amp;AP16)</f>
        <v>090-4837-6273</v>
      </c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37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37"/>
      <c r="C21" s="213" t="s">
        <v>144</v>
      </c>
      <c r="D21" s="205"/>
      <c r="E21" s="205">
        <v>4837</v>
      </c>
      <c r="F21" s="205"/>
      <c r="G21" s="205">
        <v>6273</v>
      </c>
      <c r="H21" s="20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8"/>
      <c r="C22" s="214"/>
      <c r="D22" s="206"/>
      <c r="E22" s="206"/>
      <c r="F22" s="206"/>
      <c r="G22" s="206"/>
      <c r="H22" s="20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1" t="s">
        <v>130</v>
      </c>
      <c r="B23" s="135" t="s">
        <v>86</v>
      </c>
      <c r="C23" s="191" t="s">
        <v>105</v>
      </c>
      <c r="D23" s="192"/>
      <c r="E23" s="193" t="s">
        <v>106</v>
      </c>
      <c r="F23" s="194"/>
      <c r="G23" s="135" t="s">
        <v>87</v>
      </c>
      <c r="H23" s="135"/>
      <c r="I23" s="135" t="s">
        <v>88</v>
      </c>
      <c r="J23" s="135"/>
      <c r="K23" s="135"/>
      <c r="L23" s="135"/>
      <c r="M23" s="135" t="s">
        <v>89</v>
      </c>
      <c r="N23" s="135"/>
      <c r="O23" s="135"/>
      <c r="P23" s="134" t="s">
        <v>99</v>
      </c>
      <c r="Q23" s="135"/>
      <c r="R23" s="135"/>
      <c r="S23" s="135"/>
      <c r="T23" s="13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2"/>
      <c r="B24" s="137"/>
      <c r="C24" s="180" t="s">
        <v>103</v>
      </c>
      <c r="D24" s="181"/>
      <c r="E24" s="182" t="s">
        <v>104</v>
      </c>
      <c r="F24" s="183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8"/>
      <c r="U24" s="1"/>
      <c r="V24" s="1"/>
      <c r="W24" s="1"/>
      <c r="X24" s="1"/>
      <c r="Y24" s="123" t="s">
        <v>100</v>
      </c>
      <c r="Z24" s="91"/>
      <c r="AA24" s="91"/>
      <c r="AB24" s="91"/>
      <c r="AC24" s="91"/>
      <c r="AD24" s="91"/>
      <c r="AE24" s="91"/>
      <c r="AF24" s="91"/>
      <c r="AG24" s="12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05">
        <v>1</v>
      </c>
      <c r="C25" s="144" t="s">
        <v>150</v>
      </c>
      <c r="D25" s="108"/>
      <c r="E25" s="145" t="s">
        <v>151</v>
      </c>
      <c r="F25" s="109"/>
      <c r="G25" s="95">
        <v>5</v>
      </c>
      <c r="H25" s="96"/>
      <c r="I25" s="195" t="s">
        <v>176</v>
      </c>
      <c r="J25" s="99"/>
      <c r="K25" s="99"/>
      <c r="L25" s="96"/>
      <c r="M25" s="95">
        <v>523171034</v>
      </c>
      <c r="N25" s="99"/>
      <c r="O25" s="96"/>
      <c r="P25" s="95">
        <v>150</v>
      </c>
      <c r="Q25" s="99"/>
      <c r="R25" s="99"/>
      <c r="S25" s="99"/>
      <c r="T25" s="101"/>
      <c r="U25" s="1"/>
      <c r="V25" s="1"/>
      <c r="W25" s="1"/>
      <c r="X25" s="1"/>
      <c r="Y25" s="207">
        <v>8</v>
      </c>
      <c r="Z25" s="208"/>
      <c r="AA25" s="208"/>
      <c r="AB25" s="208"/>
      <c r="AC25" s="208"/>
      <c r="AD25" s="208"/>
      <c r="AE25" s="208"/>
      <c r="AF25" s="208"/>
      <c r="AG25" s="20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46" t="s">
        <v>148</v>
      </c>
      <c r="D26" s="111"/>
      <c r="E26" s="147" t="s">
        <v>149</v>
      </c>
      <c r="F26" s="112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210"/>
      <c r="Z26" s="211"/>
      <c r="AA26" s="211"/>
      <c r="AB26" s="211"/>
      <c r="AC26" s="211"/>
      <c r="AD26" s="211"/>
      <c r="AE26" s="211"/>
      <c r="AF26" s="211"/>
      <c r="AG26" s="2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44" t="s">
        <v>154</v>
      </c>
      <c r="D27" s="108"/>
      <c r="E27" s="145" t="s">
        <v>155</v>
      </c>
      <c r="F27" s="109"/>
      <c r="G27" s="95">
        <v>4</v>
      </c>
      <c r="H27" s="96"/>
      <c r="I27" s="195" t="s">
        <v>177</v>
      </c>
      <c r="J27" s="99"/>
      <c r="K27" s="99"/>
      <c r="L27" s="96"/>
      <c r="M27" s="95">
        <v>523171157</v>
      </c>
      <c r="N27" s="99"/>
      <c r="O27" s="96"/>
      <c r="P27" s="95">
        <v>144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46" t="s">
        <v>152</v>
      </c>
      <c r="D28" s="111"/>
      <c r="E28" s="147" t="s">
        <v>153</v>
      </c>
      <c r="F28" s="112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200">
        <v>3</v>
      </c>
      <c r="C29" s="144" t="s">
        <v>159</v>
      </c>
      <c r="D29" s="108"/>
      <c r="E29" s="145" t="s">
        <v>158</v>
      </c>
      <c r="F29" s="109"/>
      <c r="G29" s="95">
        <v>5</v>
      </c>
      <c r="H29" s="96"/>
      <c r="I29" s="195" t="s">
        <v>176</v>
      </c>
      <c r="J29" s="99"/>
      <c r="K29" s="99"/>
      <c r="L29" s="96"/>
      <c r="M29" s="95">
        <v>521511795</v>
      </c>
      <c r="N29" s="99"/>
      <c r="O29" s="96"/>
      <c r="P29" s="95">
        <v>135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46" t="s">
        <v>156</v>
      </c>
      <c r="D30" s="111"/>
      <c r="E30" s="147" t="s">
        <v>157</v>
      </c>
      <c r="F30" s="112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144" t="s">
        <v>162</v>
      </c>
      <c r="D31" s="108"/>
      <c r="E31" s="145" t="s">
        <v>163</v>
      </c>
      <c r="F31" s="109"/>
      <c r="G31" s="95">
        <v>5</v>
      </c>
      <c r="H31" s="96"/>
      <c r="I31" s="195" t="s">
        <v>178</v>
      </c>
      <c r="J31" s="99"/>
      <c r="K31" s="99"/>
      <c r="L31" s="96"/>
      <c r="M31" s="95">
        <v>523064350</v>
      </c>
      <c r="N31" s="99"/>
      <c r="O31" s="96"/>
      <c r="P31" s="95">
        <v>147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46" t="s">
        <v>160</v>
      </c>
      <c r="D32" s="111"/>
      <c r="E32" s="147" t="s">
        <v>161</v>
      </c>
      <c r="F32" s="112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3" t="s">
        <v>129</v>
      </c>
      <c r="Z32" s="91"/>
      <c r="AA32" s="91"/>
      <c r="AB32" s="91"/>
      <c r="AC32" s="91"/>
      <c r="AD32" s="91"/>
      <c r="AE32" s="91"/>
      <c r="AF32" s="91"/>
      <c r="AG32" s="12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144" t="s">
        <v>166</v>
      </c>
      <c r="D33" s="108"/>
      <c r="E33" s="145" t="s">
        <v>167</v>
      </c>
      <c r="F33" s="109"/>
      <c r="G33" s="95">
        <v>5</v>
      </c>
      <c r="H33" s="96"/>
      <c r="I33" s="195" t="s">
        <v>176</v>
      </c>
      <c r="J33" s="99"/>
      <c r="K33" s="99"/>
      <c r="L33" s="96"/>
      <c r="M33" s="95">
        <v>523949763</v>
      </c>
      <c r="N33" s="99"/>
      <c r="O33" s="96"/>
      <c r="P33" s="95">
        <v>141</v>
      </c>
      <c r="Q33" s="99"/>
      <c r="R33" s="99"/>
      <c r="S33" s="99"/>
      <c r="T33" s="101"/>
      <c r="U33" s="1"/>
      <c r="V33" s="1"/>
      <c r="W33" s="1"/>
      <c r="X33" s="1"/>
      <c r="Y33" s="125">
        <v>3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46" t="s">
        <v>164</v>
      </c>
      <c r="D34" s="111"/>
      <c r="E34" s="147" t="s">
        <v>165</v>
      </c>
      <c r="F34" s="112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6"/>
      <c r="Z34" s="127"/>
      <c r="AA34" s="127"/>
      <c r="AB34" s="127"/>
      <c r="AC34" s="127"/>
      <c r="AD34" s="127"/>
      <c r="AE34" s="127"/>
      <c r="AF34" s="127"/>
      <c r="AG34" s="1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144" t="s">
        <v>170</v>
      </c>
      <c r="D35" s="108"/>
      <c r="E35" s="145" t="s">
        <v>171</v>
      </c>
      <c r="F35" s="109"/>
      <c r="G35" s="95">
        <v>4</v>
      </c>
      <c r="H35" s="96"/>
      <c r="I35" s="195" t="s">
        <v>179</v>
      </c>
      <c r="J35" s="99"/>
      <c r="K35" s="99"/>
      <c r="L35" s="96"/>
      <c r="M35" s="95">
        <v>522726778</v>
      </c>
      <c r="N35" s="99"/>
      <c r="O35" s="96"/>
      <c r="P35" s="95">
        <v>138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46" t="s">
        <v>168</v>
      </c>
      <c r="D36" s="111"/>
      <c r="E36" s="147" t="s">
        <v>169</v>
      </c>
      <c r="F36" s="112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144" t="s">
        <v>174</v>
      </c>
      <c r="D37" s="108"/>
      <c r="E37" s="145" t="s">
        <v>175</v>
      </c>
      <c r="F37" s="109"/>
      <c r="G37" s="95">
        <v>1</v>
      </c>
      <c r="H37" s="96"/>
      <c r="I37" s="195" t="s">
        <v>180</v>
      </c>
      <c r="J37" s="99"/>
      <c r="K37" s="99"/>
      <c r="L37" s="96"/>
      <c r="M37" s="95">
        <v>524164790</v>
      </c>
      <c r="N37" s="99"/>
      <c r="O37" s="96"/>
      <c r="P37" s="95">
        <v>120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46" t="s">
        <v>172</v>
      </c>
      <c r="D38" s="111"/>
      <c r="E38" s="147" t="s">
        <v>173</v>
      </c>
      <c r="F38" s="112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/>
      <c r="C39" s="107"/>
      <c r="D39" s="108"/>
      <c r="E39" s="108"/>
      <c r="F39" s="109"/>
      <c r="G39" s="95"/>
      <c r="H39" s="96"/>
      <c r="I39" s="95"/>
      <c r="J39" s="99"/>
      <c r="K39" s="99"/>
      <c r="L39" s="96"/>
      <c r="M39" s="95"/>
      <c r="N39" s="99"/>
      <c r="O39" s="96"/>
      <c r="P39" s="95"/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10"/>
      <c r="D40" s="111"/>
      <c r="E40" s="111"/>
      <c r="F40" s="112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/>
      <c r="C41" s="107"/>
      <c r="D41" s="108"/>
      <c r="E41" s="108"/>
      <c r="F41" s="109"/>
      <c r="G41" s="95"/>
      <c r="H41" s="96"/>
      <c r="I41" s="95"/>
      <c r="J41" s="99"/>
      <c r="K41" s="99"/>
      <c r="L41" s="96"/>
      <c r="M41" s="95"/>
      <c r="N41" s="99"/>
      <c r="O41" s="96"/>
      <c r="P41" s="95"/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10"/>
      <c r="D42" s="111"/>
      <c r="E42" s="111"/>
      <c r="F42" s="112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/>
      <c r="C43" s="107"/>
      <c r="D43" s="108"/>
      <c r="E43" s="108"/>
      <c r="F43" s="109"/>
      <c r="G43" s="95"/>
      <c r="H43" s="96"/>
      <c r="I43" s="95"/>
      <c r="J43" s="99"/>
      <c r="K43" s="99"/>
      <c r="L43" s="96"/>
      <c r="M43" s="95"/>
      <c r="N43" s="99"/>
      <c r="O43" s="96"/>
      <c r="P43" s="95"/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10"/>
      <c r="D44" s="111"/>
      <c r="E44" s="111"/>
      <c r="F44" s="112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/>
      <c r="C45" s="107"/>
      <c r="D45" s="108"/>
      <c r="E45" s="108"/>
      <c r="F45" s="109"/>
      <c r="G45" s="95"/>
      <c r="H45" s="96"/>
      <c r="I45" s="95"/>
      <c r="J45" s="99"/>
      <c r="K45" s="99"/>
      <c r="L45" s="96"/>
      <c r="M45" s="95"/>
      <c r="N45" s="99"/>
      <c r="O45" s="96"/>
      <c r="P45" s="95"/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0"/>
      <c r="D46" s="111"/>
      <c r="E46" s="111"/>
      <c r="F46" s="112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/>
      <c r="C47" s="107"/>
      <c r="D47" s="108"/>
      <c r="E47" s="108"/>
      <c r="F47" s="109"/>
      <c r="G47" s="95"/>
      <c r="H47" s="96"/>
      <c r="I47" s="95"/>
      <c r="J47" s="99"/>
      <c r="K47" s="99"/>
      <c r="L47" s="96"/>
      <c r="M47" s="95"/>
      <c r="N47" s="99"/>
      <c r="O47" s="96"/>
      <c r="P47" s="95"/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5"/>
      <c r="B48" s="186"/>
      <c r="C48" s="187"/>
      <c r="D48" s="188"/>
      <c r="E48" s="188"/>
      <c r="F48" s="189"/>
      <c r="G48" s="171"/>
      <c r="H48" s="184"/>
      <c r="I48" s="171"/>
      <c r="J48" s="127"/>
      <c r="K48" s="127"/>
      <c r="L48" s="184"/>
      <c r="M48" s="171"/>
      <c r="N48" s="127"/>
      <c r="O48" s="184"/>
      <c r="P48" s="171"/>
      <c r="Q48" s="127"/>
      <c r="R48" s="127"/>
      <c r="S48" s="127"/>
      <c r="T48" s="12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4" t="s">
        <v>102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"/>
      <c r="V54" s="161" t="s">
        <v>120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7" t="s">
        <v>181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"/>
      <c r="V55" s="56">
        <f>LEN(A55)</f>
        <v>16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6" t="s">
        <v>12</v>
      </c>
      <c r="B1" s="23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6"/>
      <c r="B2" s="23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7" t="s">
        <v>19</v>
      </c>
      <c r="B4" s="238"/>
      <c r="C4" s="238"/>
      <c r="D4" s="238"/>
      <c r="E4" s="238"/>
      <c r="F4" s="238"/>
      <c r="G4" s="239"/>
      <c r="H4" s="5" t="s">
        <v>20</v>
      </c>
      <c r="I4" s="5" t="s">
        <v>21</v>
      </c>
      <c r="J4" s="240" t="s">
        <v>70</v>
      </c>
      <c r="K4" s="238"/>
      <c r="L4" s="238"/>
      <c r="M4" s="238"/>
      <c r="N4" s="238"/>
      <c r="O4" s="238"/>
      <c r="P4" s="238"/>
      <c r="Q4" s="239"/>
    </row>
    <row r="5" spans="1:41" ht="72" customHeight="1" thickBot="1">
      <c r="A5" s="241"/>
      <c r="B5" s="242"/>
      <c r="C5" s="242"/>
      <c r="D5" s="242"/>
      <c r="E5" s="242"/>
      <c r="F5" s="242"/>
      <c r="G5" s="243"/>
      <c r="H5" s="9" t="str">
        <f>IF(入力!J3="","",入力!J3)</f>
        <v>男子</v>
      </c>
      <c r="I5" s="9">
        <f>入力!Y25</f>
        <v>8</v>
      </c>
      <c r="J5" s="244"/>
      <c r="K5" s="245"/>
      <c r="L5" s="245"/>
      <c r="M5" s="245"/>
      <c r="N5" s="245"/>
      <c r="O5" s="245"/>
      <c r="P5" s="245"/>
      <c r="Q5" s="24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13005</v>
      </c>
      <c r="B7" s="13" t="str">
        <f>IF(入力!C3="","",入力!C3)</f>
        <v>幕張海浜ジュニアバレーボールクラブ</v>
      </c>
      <c r="C7" s="13" t="str">
        <f>IF(入力!C2="","",入力!C2)</f>
        <v>マクハリカイヒンジュニアバレーボールクラブ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JR総武線・京成線</v>
      </c>
      <c r="S7" s="13" t="str">
        <f>IF(入力!AE5="","",入力!AE5)</f>
        <v>幕張本郷</v>
      </c>
      <c r="T7" s="13"/>
      <c r="U7" s="13">
        <f>IF(入力!C4="","",入力!C4)</f>
        <v>435120954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松田</v>
      </c>
      <c r="D16" s="13" t="str">
        <f>IF(入力!E8="","",入力!E8)</f>
        <v>崇</v>
      </c>
      <c r="E16" s="13" t="str">
        <f>IF(入力!C7="","",入力!C7)</f>
        <v>マツダ</v>
      </c>
      <c r="F16" s="13" t="str">
        <f>IF(入力!E7="","",入力!E7)</f>
        <v>タカシ</v>
      </c>
      <c r="G16" s="13">
        <f>IF(入力!G7="","",入力!G7)</f>
        <v>514751852</v>
      </c>
      <c r="H16" s="13" t="str">
        <f>IF(入力!J7="","",入力!J7)</f>
        <v/>
      </c>
      <c r="I16" s="13" t="str">
        <f>IF(入力!M7="","",入力!M7)</f>
        <v>0420052</v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262</v>
      </c>
      <c r="S16" s="13" t="str">
        <f>IF(入力!W7="","",入力!W7)</f>
        <v>0033</v>
      </c>
      <c r="T16" s="13" t="str">
        <f>IF(入力!P8="","",入力!P8)</f>
        <v>千葉県千葉市花見川区幕張本郷2‐13‐17‐307</v>
      </c>
      <c r="U16" s="13" t="str">
        <f>IF(入力!AL7="","",入力!AL7)</f>
        <v>090</v>
      </c>
      <c r="V16" s="13" t="str">
        <f>IF(入力!AK8="","",入力!AK8)</f>
        <v>4837</v>
      </c>
      <c r="W16" s="13" t="str">
        <f>IF(入力!AP8="","",入力!AP8)</f>
        <v>6273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　</v>
      </c>
      <c r="D17" s="13" t="str">
        <f>IF(入力!E10="","",入力!E10)</f>
        <v>　</v>
      </c>
      <c r="E17" s="13" t="str">
        <f>IF(入力!C9="","",入力!C9)</f>
        <v/>
      </c>
      <c r="F17" s="13" t="str">
        <f>IF(入力!E9="","",入力!E9)</f>
        <v/>
      </c>
      <c r="G17" s="13" t="str">
        <f>IF(入力!G9="","",入力!G9)</f>
        <v/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松田</v>
      </c>
      <c r="D22" s="13" t="str">
        <f>IF(入力!E16="","",入力!E16)</f>
        <v>崇</v>
      </c>
      <c r="E22" s="13" t="str">
        <f>IF(入力!C15="","",入力!C15)</f>
        <v>マツダ</v>
      </c>
      <c r="F22" s="13" t="str">
        <f>IF(入力!E15="","",入力!E15)</f>
        <v>タカシ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 t="str">
        <f>IF(入力!C21="","",入力!C21)</f>
        <v>090</v>
      </c>
      <c r="O22" s="13">
        <f>IF(入力!E21="","",入力!E21)</f>
        <v>4837</v>
      </c>
      <c r="P22" s="13">
        <f>IF(入力!G21="","",入力!G21)</f>
        <v>6273</v>
      </c>
      <c r="Q22" s="13"/>
      <c r="R22" s="13" t="str">
        <f>IF(入力!R15="","",入力!R15)</f>
        <v>262</v>
      </c>
      <c r="S22" s="13" t="str">
        <f>IF(入力!W15="","",入力!W15)</f>
        <v>0033</v>
      </c>
      <c r="T22" s="13" t="str">
        <f>IF(入力!P16="","",入力!P16)</f>
        <v>千葉県千葉市花見川区幕張本郷2‐13‐17‐307</v>
      </c>
      <c r="U22" s="13" t="str">
        <f>IF(入力!AL15="","",入力!AL15)</f>
        <v>090</v>
      </c>
      <c r="V22" s="13" t="str">
        <f>IF(入力!AK16="","",入力!AK16)</f>
        <v>4837</v>
      </c>
      <c r="W22" s="13" t="str">
        <f>IF(入力!AP16="","",入力!AP16)</f>
        <v>6273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大塚</v>
      </c>
      <c r="D24" s="51" t="str">
        <f>VLOOKUP($B$51,$A$53:$F$352,4)</f>
        <v>柊呂</v>
      </c>
      <c r="E24" s="51" t="str">
        <f>VLOOKUP($B$51,$A$53:$F$352,5)</f>
        <v>オオツカ</v>
      </c>
      <c r="F24" s="51" t="str">
        <f>VLOOKUP($B$51,$A$53:$F$352,6)</f>
        <v>ヒイロ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3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市川</v>
      </c>
      <c r="D53" s="13" t="str">
        <f>IF(入力!E26="","",入力!E26)</f>
        <v>諒太</v>
      </c>
      <c r="E53" s="13" t="str">
        <f>IF(入力!C25="","",入力!C25)</f>
        <v>イチカワ</v>
      </c>
      <c r="F53" s="13" t="str">
        <f>IF(入力!E25="","",入力!E25)</f>
        <v>リョウタ</v>
      </c>
      <c r="G53" s="13">
        <f>IF(入力!M25="","",入力!M25)</f>
        <v>523171034</v>
      </c>
      <c r="H53" s="13" t="str">
        <f>IF(入力!I25="","",入力!I25)</f>
        <v>千葉市立幕張小学校</v>
      </c>
      <c r="I53" s="13">
        <f>IF(入力!G25="","",入力!G25)</f>
        <v>5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白根</v>
      </c>
      <c r="D54" s="13" t="str">
        <f>IF(入力!E28="","",入力!E28)</f>
        <v>誠也</v>
      </c>
      <c r="E54" s="13" t="str">
        <f>IF(入力!C27="","",入力!C27)</f>
        <v>シラネ</v>
      </c>
      <c r="F54" s="13" t="str">
        <f>IF(入力!E27="","",入力!E27)</f>
        <v>セイヤ</v>
      </c>
      <c r="G54" s="13">
        <f>IF(入力!M27="","",入力!M27)</f>
        <v>523171157</v>
      </c>
      <c r="H54" s="13" t="str">
        <f>IF(入力!I27="","",入力!I27)</f>
        <v>千葉市立幕張東小学校</v>
      </c>
      <c r="I54" s="13">
        <f>IF(入力!G27="","",入力!G27)</f>
        <v>4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大塚</v>
      </c>
      <c r="D55" s="13" t="str">
        <f>IF(入力!E30="","",入力!E30)</f>
        <v>柊呂</v>
      </c>
      <c r="E55" s="13" t="str">
        <f>IF(入力!C29="","",入力!C29)</f>
        <v>オオツカ</v>
      </c>
      <c r="F55" s="13" t="str">
        <f>IF(入力!E29="","",入力!E29)</f>
        <v>ヒイロ</v>
      </c>
      <c r="G55" s="13">
        <f>IF(入力!M29="","",入力!M29)</f>
        <v>521511795</v>
      </c>
      <c r="H55" s="13" t="str">
        <f>IF(入力!I29="","",入力!I29)</f>
        <v>千葉市立幕張小学校</v>
      </c>
      <c r="I55" s="13">
        <f>IF(入力!G29="","",入力!G29)</f>
        <v>5</v>
      </c>
      <c r="J55" s="13">
        <f>IF(入力!P29="","",入力!P29)</f>
        <v>135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露木</v>
      </c>
      <c r="D56" s="13" t="str">
        <f>IF(入力!E32="","",入力!E32)</f>
        <v>新大</v>
      </c>
      <c r="E56" s="13" t="str">
        <f>IF(入力!C31="","",入力!C31)</f>
        <v>ツユキ</v>
      </c>
      <c r="F56" s="13" t="str">
        <f>IF(入力!E31="","",入力!E31)</f>
        <v>アラタ</v>
      </c>
      <c r="G56" s="13">
        <f>IF(入力!M31="","",入力!M31)</f>
        <v>523064350</v>
      </c>
      <c r="H56" s="13" t="str">
        <f>IF(入力!I31="","",入力!I31)</f>
        <v>千葉市立検見川小学校</v>
      </c>
      <c r="I56" s="13">
        <f>IF(入力!G31="","",入力!G31)</f>
        <v>5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岡本</v>
      </c>
      <c r="D57" s="13" t="str">
        <f>IF(入力!E34="","",入力!E34)</f>
        <v>樹</v>
      </c>
      <c r="E57" s="13" t="str">
        <f>IF(入力!C33="","",入力!C33)</f>
        <v>オカモト</v>
      </c>
      <c r="F57" s="13" t="str">
        <f>IF(入力!E33="","",入力!E33)</f>
        <v>イツキ</v>
      </c>
      <c r="G57" s="13">
        <f>IF(入力!M33="","",入力!M33)</f>
        <v>523949763</v>
      </c>
      <c r="H57" s="13" t="str">
        <f>IF(入力!I33="","",入力!I33)</f>
        <v>千葉市立幕張小学校</v>
      </c>
      <c r="I57" s="13">
        <f>IF(入力!G33="","",入力!G33)</f>
        <v>5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園田</v>
      </c>
      <c r="D58" s="13" t="str">
        <f>IF(入力!E36="","",入力!E36)</f>
        <v>流穏</v>
      </c>
      <c r="E58" s="13" t="str">
        <f>IF(入力!C35="","",入力!C35)</f>
        <v>ソノダ</v>
      </c>
      <c r="F58" s="13" t="str">
        <f>IF(入力!E35="","",入力!E35)</f>
        <v>リオン</v>
      </c>
      <c r="G58" s="13">
        <f>IF(入力!M35="","",入力!M35)</f>
        <v>522726778</v>
      </c>
      <c r="H58" s="13" t="str">
        <f>IF(入力!I35="","",入力!I35)</f>
        <v>千葉市立高洲第三小学校</v>
      </c>
      <c r="I58" s="13">
        <f>IF(入力!G35="","",入力!G35)</f>
        <v>4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尾崎</v>
      </c>
      <c r="D59" s="13" t="str">
        <f>IF(入力!E38="","",入力!E38)</f>
        <v>敦俊</v>
      </c>
      <c r="E59" s="13" t="str">
        <f>IF(入力!C37="","",入力!C37)</f>
        <v>オザキ</v>
      </c>
      <c r="F59" s="13" t="str">
        <f>IF(入力!E37="","",入力!E37)</f>
        <v>アツトシ</v>
      </c>
      <c r="G59" s="13">
        <f>IF(入力!M37="","",入力!M37)</f>
        <v>524164790</v>
      </c>
      <c r="H59" s="13" t="str">
        <f>IF(入力!I37="","",入力!I37)</f>
        <v>千葉市立真砂西小学校</v>
      </c>
      <c r="I59" s="13">
        <f>IF(入力!G37="","",入力!G37)</f>
        <v>1</v>
      </c>
      <c r="J59" s="13">
        <f>IF(入力!P37="","",入力!P37)</f>
        <v>120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IF(入力!B39="","",入力!B39)</f>
        <v/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2024-01-28T11:08:56Z</dcterms:modified>
</cp:coreProperties>
</file>