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FU18R042\Desktop\USB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<sst xmlns="http://schemas.openxmlformats.org/spreadsheetml/2006/main" count="416" uniqueCount="271">
  <si>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</si>
  <si>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</si>
  <si>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</si>
  <si>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</si>
  <si>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</si>
  <si>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</si>
  <si>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</si>
  <si>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</si>
  <si>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</si>
  <si>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</si>
  <si>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</si>
  <si>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</si>
  <si>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</si>
  <si>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</si>
  <si>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</si>
  <si>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</si>
  <si>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</si>
  <si>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</si>
  <si>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</si>
  <si>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</si>
  <si>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</si>
  <si>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</si>
  <si>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</si>
  <si>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</si>
  <si>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</si>
  <si>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</si>
  <si>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</si>
  <si>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</si>
  <si>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</si>
  <si>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</si>
  <si>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</si>
  <si>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</si>
  <si>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</si>
  <si>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</si>
  <si>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</si>
  <si>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</si>
  <si>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</si>
  <si>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</si>
  <si>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</si>
  <si>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</si>
  <si>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</si>
  <si>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</si>
  <si>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</si>
  <si>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</si>
  <si>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</si>
  <si>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</si>
  <si>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</si>
  <si>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</si>
  <si>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</si>
  <si>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</si>
  <si>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</si>
  <si>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</si>
  <si>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</si>
  <si>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</si>
  <si>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</si>
  <si>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</si>
  <si>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</si>
  <si>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</si>
  <si>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</si>
  <si>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</si>
  <si>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</si>
  <si>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</si>
  <si>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</si>
  <si>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</si>
  <si>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</si>
  <si>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</si>
  <si>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</si>
  <si>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</si>
  <si>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</si>
  <si>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</si>
  <si>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</si>
  <si>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</si>
  <si>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</si>
  <si>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</si>
  <si>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</si>
  <si>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</si>
  <si>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</si>
  <si>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</si>
  <si>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</si>
  <si>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</si>
  <si>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</si>
  <si>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</si>
  <si>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</si>
  <si>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</si>
  <si>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</si>
  <si>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</si>
  <si>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</si>
  <si>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</si>
  <si>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</si>
  <si>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</si>
  <si>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</si>
  <si>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</si>
  <si>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</si>
  <si>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</si>
  <si>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</si>
  <si>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</si>
  <si>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</si>
  <si>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</si>
  <si>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</si>
  <si>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</si>
  <si>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</si>
  <si>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</si>
  <si>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</si>
  <si>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</si>
  <si>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</si>
  <si>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</si>
  <si>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</si>
  <si>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</si>
  <si>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</si>
  <si>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</si>
  <si>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</si>
  <si>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</si>
  <si>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</si>
  <si>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</si>
  <si>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</si>
  <si>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</si>
  <si>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</si>
  <si>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</si>
  <si>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</si>
  <si>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</si>
  <si>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</si>
  <si>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</si>
  <si>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</si>
  <si>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</si>
  <si>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</si>
  <si>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</si>
  <si>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</si>
  <si>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</si>
  <si>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</si>
  <si>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</si>
  <si>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</si>
  <si>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</si>
  <si>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</si>
  <si>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</si>
  <si>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</si>
  <si>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</si>
  <si>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</si>
  <si>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</si>
  <si>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</si>
  <si>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</si>
  <si>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</si>
  <si>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</si>
  <si>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</si>
  <si>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</si>
  <si>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</si>
  <si>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</si>
  <si>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</si>
  <si>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</si>
  <si>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</si>
  <si>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</si>
  <si>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</si>
  <si>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</si>
  <si>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</si>
  <si>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</si>
  <si>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</si>
  <si>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</si>
  <si>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</si>
  <si>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</si>
  <si>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</si>
  <si>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</si>
  <si>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</si>
  <si>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</si>
  <si>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</si>
  <si>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</si>
  <si>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</si>
  <si>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</si>
  <si>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</si>
  <si>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</si>
  <si>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</si>
  <si>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</si>
  <si>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</si>
  <si>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</si>
  <si>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</si>
  <si>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</si>
  <si>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</si>
  <si>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</si>
  <si>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</si>
  <si>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</si>
  <si>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</si>
  <si>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</si>
  <si>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</si>
  <si>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</si>
  <si>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</si>
  <si>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</si>
  <si>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</si>
  <si>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</si>
  <si>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</si>
  <si>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</si>
  <si>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</si>
  <si>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</si>
  <si>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</si>
  <si>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</si>
  <si>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</si>
  <si>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</si>
  <si>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</si>
  <si>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</si>
  <si>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</si>
  <si>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</si>
  <si>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</si>
  <si>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</si>
  <si>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わかしおスポーツクラブ</t>
    <phoneticPr fontId="2"/>
  </si>
  <si>
    <t>いすみ市</t>
    <rPh sb="3" eb="4">
      <t>シ</t>
    </rPh>
    <phoneticPr fontId="2"/>
  </si>
  <si>
    <t>大原</t>
    <rPh sb="0" eb="2">
      <t>オオハラ</t>
    </rPh>
    <phoneticPr fontId="2"/>
  </si>
  <si>
    <t>石井</t>
    <rPh sb="0" eb="2">
      <t>イシイ</t>
    </rPh>
    <phoneticPr fontId="2"/>
  </si>
  <si>
    <t>良幸</t>
    <rPh sb="0" eb="2">
      <t>ヨシユキ</t>
    </rPh>
    <phoneticPr fontId="2"/>
  </si>
  <si>
    <t>イシイ</t>
  </si>
  <si>
    <t>イシイ</t>
    <phoneticPr fontId="2"/>
  </si>
  <si>
    <t>ヨシユキ</t>
  </si>
  <si>
    <t>ヨシユキ</t>
    <phoneticPr fontId="2"/>
  </si>
  <si>
    <t>山﨑</t>
    <rPh sb="0" eb="2">
      <t>ヤマザキ</t>
    </rPh>
    <phoneticPr fontId="2"/>
  </si>
  <si>
    <t>哲郎</t>
    <rPh sb="0" eb="2">
      <t>テツロウ</t>
    </rPh>
    <phoneticPr fontId="2"/>
  </si>
  <si>
    <t>ヤマザキ</t>
    <phoneticPr fontId="2"/>
  </si>
  <si>
    <t>テツロウ</t>
    <phoneticPr fontId="2"/>
  </si>
  <si>
    <t>坂間</t>
    <rPh sb="0" eb="2">
      <t>サカマ</t>
    </rPh>
    <phoneticPr fontId="2"/>
  </si>
  <si>
    <t>サカマ</t>
    <phoneticPr fontId="2"/>
  </si>
  <si>
    <t>正浩</t>
    <rPh sb="0" eb="2">
      <t>マサヒロ</t>
    </rPh>
    <phoneticPr fontId="2"/>
  </si>
  <si>
    <t>マサヒロ</t>
    <phoneticPr fontId="2"/>
  </si>
  <si>
    <t>298</t>
    <phoneticPr fontId="2"/>
  </si>
  <si>
    <t>0013</t>
    <phoneticPr fontId="2"/>
  </si>
  <si>
    <t>いすみ市小池1104-1</t>
    <rPh sb="3" eb="4">
      <t>シ</t>
    </rPh>
    <rPh sb="4" eb="6">
      <t>コイケ</t>
    </rPh>
    <phoneticPr fontId="2"/>
  </si>
  <si>
    <t>080</t>
    <phoneticPr fontId="2"/>
  </si>
  <si>
    <t>5543</t>
    <phoneticPr fontId="2"/>
  </si>
  <si>
    <t>6337</t>
    <phoneticPr fontId="2"/>
  </si>
  <si>
    <t>遥斗</t>
    <rPh sb="0" eb="2">
      <t>ハルト</t>
    </rPh>
    <phoneticPr fontId="2"/>
  </si>
  <si>
    <t>いすみ市立東海小学校</t>
    <rPh sb="3" eb="4">
      <t>シ</t>
    </rPh>
    <rPh sb="4" eb="5">
      <t>リツ</t>
    </rPh>
    <rPh sb="5" eb="7">
      <t>トウカイ</t>
    </rPh>
    <rPh sb="7" eb="10">
      <t>ショウガッコウ</t>
    </rPh>
    <phoneticPr fontId="2"/>
  </si>
  <si>
    <t>哲平</t>
    <rPh sb="0" eb="2">
      <t>テッペイ</t>
    </rPh>
    <phoneticPr fontId="2"/>
  </si>
  <si>
    <t>茂原市立中の島小学校</t>
    <rPh sb="0" eb="2">
      <t>モバラ</t>
    </rPh>
    <rPh sb="2" eb="3">
      <t>シ</t>
    </rPh>
    <rPh sb="3" eb="4">
      <t>リツ</t>
    </rPh>
    <rPh sb="4" eb="5">
      <t>ナカ</t>
    </rPh>
    <rPh sb="6" eb="7">
      <t>シマ</t>
    </rPh>
    <rPh sb="7" eb="10">
      <t>ショウガッコウ</t>
    </rPh>
    <phoneticPr fontId="2"/>
  </si>
  <si>
    <t>土屋</t>
    <rPh sb="0" eb="2">
      <t>ツチヤ</t>
    </rPh>
    <phoneticPr fontId="2"/>
  </si>
  <si>
    <t>昊輝</t>
    <rPh sb="0" eb="1">
      <t>コウ</t>
    </rPh>
    <rPh sb="1" eb="2">
      <t>キ</t>
    </rPh>
    <phoneticPr fontId="2"/>
  </si>
  <si>
    <t>ハルト</t>
    <phoneticPr fontId="2"/>
  </si>
  <si>
    <t>テッペイ</t>
    <phoneticPr fontId="2"/>
  </si>
  <si>
    <t>ツチヤ</t>
    <phoneticPr fontId="2"/>
  </si>
  <si>
    <t>コウキ</t>
    <phoneticPr fontId="2"/>
  </si>
  <si>
    <t>今関</t>
    <rPh sb="0" eb="2">
      <t>イマゼキ</t>
    </rPh>
    <phoneticPr fontId="2"/>
  </si>
  <si>
    <t>栄太</t>
    <rPh sb="0" eb="2">
      <t>エイタ</t>
    </rPh>
    <phoneticPr fontId="2"/>
  </si>
  <si>
    <t>イマゼキ</t>
    <phoneticPr fontId="2"/>
  </si>
  <si>
    <t>エイタ</t>
    <phoneticPr fontId="2"/>
  </si>
  <si>
    <t>イブキ</t>
    <phoneticPr fontId="2"/>
  </si>
  <si>
    <t>マサト</t>
    <phoneticPr fontId="2"/>
  </si>
  <si>
    <t>伊吹</t>
    <rPh sb="0" eb="2">
      <t>イブキ</t>
    </rPh>
    <phoneticPr fontId="2"/>
  </si>
  <si>
    <t>真人</t>
    <rPh sb="0" eb="2">
      <t>マサト</t>
    </rPh>
    <phoneticPr fontId="2"/>
  </si>
  <si>
    <t>勝浦市立勝浦小学校</t>
    <rPh sb="0" eb="3">
      <t>カツウラシ</t>
    </rPh>
    <rPh sb="3" eb="4">
      <t>リツ</t>
    </rPh>
    <rPh sb="4" eb="6">
      <t>カツウラ</t>
    </rPh>
    <rPh sb="6" eb="9">
      <t>ショウガッコウ</t>
    </rPh>
    <phoneticPr fontId="2"/>
  </si>
  <si>
    <t>フルサワ</t>
    <phoneticPr fontId="2"/>
  </si>
  <si>
    <t>タケル</t>
    <phoneticPr fontId="2"/>
  </si>
  <si>
    <t>古澤</t>
    <rPh sb="0" eb="2">
      <t>フルサワ</t>
    </rPh>
    <phoneticPr fontId="2"/>
  </si>
  <si>
    <t>健</t>
    <rPh sb="0" eb="1">
      <t>タケル</t>
    </rPh>
    <phoneticPr fontId="2"/>
  </si>
  <si>
    <t>いすみ市立大原小学校</t>
    <rPh sb="3" eb="4">
      <t>シ</t>
    </rPh>
    <rPh sb="4" eb="5">
      <t>リツ</t>
    </rPh>
    <rPh sb="5" eb="7">
      <t>オオハラ</t>
    </rPh>
    <rPh sb="7" eb="10">
      <t>ショウガッコウ</t>
    </rPh>
    <phoneticPr fontId="2"/>
  </si>
  <si>
    <t>ヨコオ</t>
    <phoneticPr fontId="2"/>
  </si>
  <si>
    <t>ヒカリ</t>
    <phoneticPr fontId="2"/>
  </si>
  <si>
    <t>横尾</t>
    <rPh sb="0" eb="2">
      <t>ヨコオ</t>
    </rPh>
    <phoneticPr fontId="2"/>
  </si>
  <si>
    <t>光俐</t>
    <rPh sb="0" eb="1">
      <t>ヒカリ</t>
    </rPh>
    <rPh sb="1" eb="2">
      <t>リ</t>
    </rPh>
    <phoneticPr fontId="2"/>
  </si>
  <si>
    <t>小川</t>
    <rPh sb="0" eb="2">
      <t>オガワ</t>
    </rPh>
    <phoneticPr fontId="2"/>
  </si>
  <si>
    <t>オガワ</t>
    <phoneticPr fontId="2"/>
  </si>
  <si>
    <t>琥己</t>
    <rPh sb="0" eb="1">
      <t>コ</t>
    </rPh>
    <rPh sb="1" eb="2">
      <t>オノレ</t>
    </rPh>
    <phoneticPr fontId="2"/>
  </si>
  <si>
    <t>ユズキ</t>
    <phoneticPr fontId="2"/>
  </si>
  <si>
    <t>柚輝</t>
    <rPh sb="0" eb="1">
      <t>ユズ</t>
    </rPh>
    <rPh sb="1" eb="2">
      <t>キ</t>
    </rPh>
    <phoneticPr fontId="2"/>
  </si>
  <si>
    <t>一宮町立一宮小学校</t>
    <rPh sb="0" eb="2">
      <t>イチノミヤ</t>
    </rPh>
    <rPh sb="2" eb="4">
      <t>チョウリツ</t>
    </rPh>
    <rPh sb="4" eb="6">
      <t>イチノミヤ</t>
    </rPh>
    <rPh sb="6" eb="9">
      <t>ショウガッコウ</t>
    </rPh>
    <phoneticPr fontId="2"/>
  </si>
  <si>
    <t>ハル</t>
    <phoneticPr fontId="2"/>
  </si>
  <si>
    <t>陽</t>
    <rPh sb="0" eb="1">
      <t>ハル</t>
    </rPh>
    <phoneticPr fontId="2"/>
  </si>
  <si>
    <t>ワカシオスポーツクラブ</t>
    <phoneticPr fontId="2"/>
  </si>
  <si>
    <t>①</t>
    <phoneticPr fontId="2"/>
  </si>
  <si>
    <t>JR外房</t>
    <rPh sb="2" eb="4">
      <t>ソトボウ</t>
    </rPh>
    <phoneticPr fontId="2"/>
  </si>
  <si>
    <t>初めての県大会出場でとても嬉しいです。今まで積み重ねてきた練習や、監督、コーチ、応援してくれた方達への感謝の気持ちを忘れず、今僕たちにできる精一杯のプレーをして、少しでも長くコートに立っていられるよう頑張ります！！</t>
    <rPh sb="0" eb="1">
      <t>ハジ</t>
    </rPh>
    <rPh sb="4" eb="5">
      <t>ケン</t>
    </rPh>
    <rPh sb="5" eb="7">
      <t>タイカイ</t>
    </rPh>
    <rPh sb="7" eb="9">
      <t>シュツジョウ</t>
    </rPh>
    <rPh sb="13" eb="14">
      <t>ウレ</t>
    </rPh>
    <rPh sb="19" eb="20">
      <t>イマ</t>
    </rPh>
    <rPh sb="22" eb="23">
      <t>ツ</t>
    </rPh>
    <rPh sb="24" eb="25">
      <t>カサ</t>
    </rPh>
    <rPh sb="29" eb="31">
      <t>レンシュウ</t>
    </rPh>
    <rPh sb="33" eb="35">
      <t>カントク</t>
    </rPh>
    <rPh sb="40" eb="42">
      <t>オウエン</t>
    </rPh>
    <rPh sb="47" eb="49">
      <t>カタタチ</t>
    </rPh>
    <rPh sb="51" eb="53">
      <t>カンシャ</t>
    </rPh>
    <rPh sb="54" eb="56">
      <t>キモ</t>
    </rPh>
    <rPh sb="58" eb="59">
      <t>ワス</t>
    </rPh>
    <rPh sb="62" eb="63">
      <t>イマ</t>
    </rPh>
    <rPh sb="63" eb="64">
      <t>ボク</t>
    </rPh>
    <rPh sb="70" eb="73">
      <t>セイイッパイ</t>
    </rPh>
    <rPh sb="81" eb="82">
      <t>スコ</t>
    </rPh>
    <rPh sb="85" eb="86">
      <t>ナガ</t>
    </rPh>
    <rPh sb="91" eb="92">
      <t>タ</t>
    </rPh>
    <rPh sb="100" eb="102">
      <t>ガンバ</t>
    </rPh>
    <phoneticPr fontId="2"/>
  </si>
  <si>
    <t>いすみ市日在20-8</t>
    <rPh sb="3" eb="4">
      <t>シ</t>
    </rPh>
    <rPh sb="4" eb="6">
      <t>ヒアリ</t>
    </rPh>
    <phoneticPr fontId="2"/>
  </si>
  <si>
    <t>茂原市中の島町514　美昇パレス202</t>
    <rPh sb="0" eb="2">
      <t>モバラ</t>
    </rPh>
    <rPh sb="2" eb="3">
      <t>シ</t>
    </rPh>
    <rPh sb="3" eb="4">
      <t>ナカ</t>
    </rPh>
    <rPh sb="5" eb="6">
      <t>シマ</t>
    </rPh>
    <rPh sb="6" eb="7">
      <t>マチ</t>
    </rPh>
    <rPh sb="11" eb="12">
      <t>ビ</t>
    </rPh>
    <rPh sb="12" eb="13">
      <t>ショウ</t>
    </rPh>
    <phoneticPr fontId="2"/>
  </si>
  <si>
    <t>090</t>
    <phoneticPr fontId="2"/>
  </si>
  <si>
    <t>2557</t>
    <phoneticPr fontId="2"/>
  </si>
  <si>
    <t>8521</t>
    <phoneticPr fontId="2"/>
  </si>
  <si>
    <t>0470</t>
    <phoneticPr fontId="2"/>
  </si>
  <si>
    <t>64</t>
    <phoneticPr fontId="2"/>
  </si>
  <si>
    <t>1481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</si>
</sst>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259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158</v>
      </c>
      <c r="K3" s="245"/>
      <c r="L3" s="245"/>
      <c r="M3" s="245"/>
      <c r="N3" s="245"/>
      <c r="O3" s="246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180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433426487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>
        <v>15001</v>
      </c>
      <c r="K5" s="224"/>
      <c r="L5" s="224"/>
      <c r="M5" s="224"/>
      <c r="N5" s="224"/>
      <c r="O5" s="224"/>
      <c r="P5" s="192" t="s">
        <v>261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202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1"/>
      <c r="C6" s="164" t="s">
        <v>175</v>
      </c>
      <c r="D6" s="165"/>
      <c r="E6" s="166" t="s">
        <v>176</v>
      </c>
      <c r="F6" s="167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1"/>
      <c r="C7" s="168" t="s">
        <v>206</v>
      </c>
      <c r="D7" s="132"/>
      <c r="E7" s="169" t="s">
        <v>208</v>
      </c>
      <c r="F7" s="133"/>
      <c r="G7" s="226">
        <v>512518201</v>
      </c>
      <c r="H7" s="226"/>
      <c r="I7" s="226"/>
      <c r="J7" s="226">
        <v>26989</v>
      </c>
      <c r="K7" s="226"/>
      <c r="L7" s="226"/>
      <c r="M7" s="226"/>
      <c r="N7" s="226"/>
      <c r="O7" s="226"/>
      <c r="P7" s="199" t="s">
        <v>72</v>
      </c>
      <c r="Q7" s="200"/>
      <c r="R7" s="163" t="s">
        <v>217</v>
      </c>
      <c r="S7" s="163"/>
      <c r="T7" s="163"/>
      <c r="U7" s="163"/>
      <c r="V7" s="50" t="s">
        <v>73</v>
      </c>
      <c r="W7" s="155" t="s">
        <v>218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220</v>
      </c>
      <c r="AM7" s="83"/>
      <c r="AN7" s="83"/>
      <c r="AO7" s="83"/>
      <c r="AP7" s="83"/>
      <c r="AQ7" s="83"/>
      <c r="AR7" s="83"/>
      <c r="AS7" s="59" t="s">
        <v>75</v>
      </c>
      <c r="AT7" s="77">
        <v>40</v>
      </c>
    </row>
    <row r="8" spans="1:51" ht="18" customHeight="1">
      <c r="A8" s="96"/>
      <c r="B8" s="161"/>
      <c r="C8" s="170" t="s">
        <v>203</v>
      </c>
      <c r="D8" s="135"/>
      <c r="E8" s="171" t="s">
        <v>204</v>
      </c>
      <c r="F8" s="136"/>
      <c r="G8" s="226"/>
      <c r="H8" s="226"/>
      <c r="I8" s="226"/>
      <c r="J8" s="226"/>
      <c r="K8" s="226"/>
      <c r="L8" s="226"/>
      <c r="M8" s="226"/>
      <c r="N8" s="226"/>
      <c r="O8" s="226"/>
      <c r="P8" s="156" t="s">
        <v>219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84" t="s">
        <v>221</v>
      </c>
      <c r="AL8" s="85"/>
      <c r="AM8" s="85"/>
      <c r="AN8" s="85"/>
      <c r="AO8" s="60" t="s">
        <v>76</v>
      </c>
      <c r="AP8" s="85" t="s">
        <v>222</v>
      </c>
      <c r="AQ8" s="85"/>
      <c r="AR8" s="85"/>
      <c r="AS8" s="86"/>
      <c r="AT8" s="77"/>
    </row>
    <row r="9" spans="1:51" ht="14.45" customHeight="1">
      <c r="A9" s="96" t="s">
        <v>150</v>
      </c>
      <c r="B9" s="161"/>
      <c r="C9" s="168" t="s">
        <v>211</v>
      </c>
      <c r="D9" s="132"/>
      <c r="E9" s="169" t="s">
        <v>212</v>
      </c>
      <c r="F9" s="133"/>
      <c r="G9" s="226">
        <v>519066894</v>
      </c>
      <c r="H9" s="226"/>
      <c r="I9" s="226"/>
      <c r="J9" s="226"/>
      <c r="K9" s="226"/>
      <c r="L9" s="226"/>
      <c r="M9" s="226"/>
      <c r="N9" s="226"/>
      <c r="O9" s="226"/>
      <c r="P9" s="199" t="s">
        <v>72</v>
      </c>
      <c r="Q9" s="200"/>
      <c r="R9" s="163"/>
      <c r="S9" s="163"/>
      <c r="T9" s="163"/>
      <c r="U9" s="163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227"/>
      <c r="AK9" s="58" t="s">
        <v>193</v>
      </c>
      <c r="AL9" s="83" t="s">
        <v>265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61"/>
      <c r="C10" s="170" t="s">
        <v>209</v>
      </c>
      <c r="D10" s="135"/>
      <c r="E10" s="171" t="s">
        <v>210</v>
      </c>
      <c r="F10" s="136"/>
      <c r="G10" s="226"/>
      <c r="H10" s="226"/>
      <c r="I10" s="226"/>
      <c r="J10" s="226"/>
      <c r="K10" s="226"/>
      <c r="L10" s="226"/>
      <c r="M10" s="226"/>
      <c r="N10" s="226"/>
      <c r="O10" s="226"/>
      <c r="P10" s="156" t="s">
        <v>264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72"/>
      <c r="AK10" s="84" t="s">
        <v>266</v>
      </c>
      <c r="AL10" s="85"/>
      <c r="AM10" s="85"/>
      <c r="AN10" s="85"/>
      <c r="AO10" s="60" t="s">
        <v>195</v>
      </c>
      <c r="AP10" s="85" t="s">
        <v>267</v>
      </c>
      <c r="AQ10" s="85"/>
      <c r="AR10" s="85"/>
      <c r="AS10" s="86"/>
      <c r="AT10" s="78"/>
    </row>
    <row r="11" spans="1:51" ht="14.45" customHeight="1">
      <c r="A11" s="96" t="s">
        <v>151</v>
      </c>
      <c r="B11" s="161"/>
      <c r="C11" s="168" t="s">
        <v>214</v>
      </c>
      <c r="D11" s="132"/>
      <c r="E11" s="169" t="s">
        <v>216</v>
      </c>
      <c r="F11" s="133"/>
      <c r="G11" s="226">
        <v>519066900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3" t="s">
        <v>217</v>
      </c>
      <c r="S11" s="163"/>
      <c r="T11" s="163"/>
      <c r="U11" s="163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227"/>
      <c r="AK11" s="58" t="s">
        <v>193</v>
      </c>
      <c r="AL11" s="83" t="s">
        <v>268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>
      <c r="A12" s="96"/>
      <c r="B12" s="161"/>
      <c r="C12" s="170" t="s">
        <v>213</v>
      </c>
      <c r="D12" s="135"/>
      <c r="E12" s="171" t="s">
        <v>215</v>
      </c>
      <c r="F12" s="136"/>
      <c r="G12" s="226"/>
      <c r="H12" s="226"/>
      <c r="I12" s="226"/>
      <c r="J12" s="226"/>
      <c r="K12" s="226"/>
      <c r="L12" s="226"/>
      <c r="M12" s="226"/>
      <c r="N12" s="226"/>
      <c r="O12" s="226"/>
      <c r="P12" s="156" t="s">
        <v>263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72"/>
      <c r="AK12" s="84" t="s">
        <v>269</v>
      </c>
      <c r="AL12" s="85"/>
      <c r="AM12" s="85"/>
      <c r="AN12" s="85"/>
      <c r="AO12" s="60" t="s">
        <v>195</v>
      </c>
      <c r="AP12" s="85" t="s">
        <v>270</v>
      </c>
      <c r="AQ12" s="85"/>
      <c r="AR12" s="85"/>
      <c r="AS12" s="86"/>
      <c r="AT12" s="78"/>
    </row>
    <row r="13" spans="1:51" ht="15" customHeight="1">
      <c r="A13" s="96" t="s">
        <v>152</v>
      </c>
      <c r="B13" s="161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1"/>
      <c r="C14" s="134"/>
      <c r="D14" s="135"/>
      <c r="E14" s="135"/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1"/>
      <c r="C15" s="131" t="s">
        <v>205</v>
      </c>
      <c r="D15" s="132"/>
      <c r="E15" s="132" t="s">
        <v>207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199" t="s">
        <v>72</v>
      </c>
      <c r="Q15" s="200"/>
      <c r="R15" s="163" t="s">
        <v>217</v>
      </c>
      <c r="S15" s="163"/>
      <c r="T15" s="163"/>
      <c r="U15" s="163"/>
      <c r="V15" s="49" t="s">
        <v>73</v>
      </c>
      <c r="W15" s="155" t="s">
        <v>218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58" t="s">
        <v>193</v>
      </c>
      <c r="AL15" s="83" t="s">
        <v>220</v>
      </c>
      <c r="AM15" s="83"/>
      <c r="AN15" s="83"/>
      <c r="AO15" s="83"/>
      <c r="AP15" s="83"/>
      <c r="AQ15" s="83"/>
      <c r="AR15" s="83"/>
      <c r="AS15" s="59" t="s">
        <v>194</v>
      </c>
      <c r="AT15" s="77">
        <v>40</v>
      </c>
    </row>
    <row r="16" spans="1:51" ht="18" customHeight="1">
      <c r="A16" s="96"/>
      <c r="B16" s="161"/>
      <c r="C16" s="134" t="s">
        <v>203</v>
      </c>
      <c r="D16" s="135"/>
      <c r="E16" s="135" t="s">
        <v>204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6" t="s">
        <v>219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84" t="s">
        <v>221</v>
      </c>
      <c r="AL16" s="85"/>
      <c r="AM16" s="85"/>
      <c r="AN16" s="85"/>
      <c r="AO16" s="60" t="s">
        <v>195</v>
      </c>
      <c r="AP16" s="85" t="s">
        <v>222</v>
      </c>
      <c r="AQ16" s="85"/>
      <c r="AR16" s="85"/>
      <c r="AS16" s="86"/>
      <c r="AT16" s="77"/>
    </row>
    <row r="17" spans="1:46">
      <c r="A17" s="96" t="s">
        <v>6</v>
      </c>
      <c r="B17" s="161"/>
      <c r="C17" s="217" t="str">
        <f>IF(P16="","",P16)</f>
        <v>いすみ市小池1104-1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1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1"/>
      <c r="C19" s="217" t="str">
        <f>IF(AL15="","",AL15&amp;"-"&amp;AK16&amp;"-"&amp;AP16)</f>
        <v>080-5543-6337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1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1"/>
      <c r="C21" s="240" t="s">
        <v>220</v>
      </c>
      <c r="D21" s="232"/>
      <c r="E21" s="232">
        <v>5543</v>
      </c>
      <c r="F21" s="232"/>
      <c r="G21" s="232">
        <v>6337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59" t="s">
        <v>154</v>
      </c>
      <c r="C23" s="218" t="s">
        <v>173</v>
      </c>
      <c r="D23" s="219"/>
      <c r="E23" s="220" t="s">
        <v>174</v>
      </c>
      <c r="F23" s="221"/>
      <c r="G23" s="159" t="s">
        <v>155</v>
      </c>
      <c r="H23" s="159"/>
      <c r="I23" s="159" t="s">
        <v>156</v>
      </c>
      <c r="J23" s="159"/>
      <c r="K23" s="159"/>
      <c r="L23" s="159"/>
      <c r="M23" s="159" t="s">
        <v>157</v>
      </c>
      <c r="N23" s="159"/>
      <c r="O23" s="159"/>
      <c r="P23" s="158" t="s">
        <v>167</v>
      </c>
      <c r="Q23" s="159"/>
      <c r="R23" s="159"/>
      <c r="S23" s="159"/>
      <c r="T23" s="16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1"/>
      <c r="C24" s="207" t="s">
        <v>171</v>
      </c>
      <c r="D24" s="208"/>
      <c r="E24" s="209" t="s">
        <v>172</v>
      </c>
      <c r="F24" s="210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2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3" t="s">
        <v>260</v>
      </c>
      <c r="C25" s="168" t="s">
        <v>214</v>
      </c>
      <c r="D25" s="132"/>
      <c r="E25" s="169" t="s">
        <v>229</v>
      </c>
      <c r="F25" s="133"/>
      <c r="G25" s="119">
        <v>6</v>
      </c>
      <c r="H25" s="120"/>
      <c r="I25" s="222" t="s">
        <v>224</v>
      </c>
      <c r="J25" s="123"/>
      <c r="K25" s="123"/>
      <c r="L25" s="120"/>
      <c r="M25" s="119">
        <v>515886174</v>
      </c>
      <c r="N25" s="123"/>
      <c r="O25" s="120"/>
      <c r="P25" s="119">
        <v>147</v>
      </c>
      <c r="Q25" s="123"/>
      <c r="R25" s="123"/>
      <c r="S25" s="123"/>
      <c r="T25" s="125"/>
      <c r="U25" s="1"/>
      <c r="V25" s="1"/>
      <c r="W25" s="1"/>
      <c r="X25" s="1"/>
      <c r="Y25" s="234">
        <v>10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0" t="s">
        <v>213</v>
      </c>
      <c r="D26" s="135"/>
      <c r="E26" s="171" t="s">
        <v>223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68" t="s">
        <v>211</v>
      </c>
      <c r="D27" s="132"/>
      <c r="E27" s="169" t="s">
        <v>230</v>
      </c>
      <c r="F27" s="133"/>
      <c r="G27" s="119">
        <v>6</v>
      </c>
      <c r="H27" s="120"/>
      <c r="I27" s="222" t="s">
        <v>226</v>
      </c>
      <c r="J27" s="123"/>
      <c r="K27" s="123"/>
      <c r="L27" s="120"/>
      <c r="M27" s="119">
        <v>516973508</v>
      </c>
      <c r="N27" s="123"/>
      <c r="O27" s="120"/>
      <c r="P27" s="119">
        <v>151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0" t="s">
        <v>209</v>
      </c>
      <c r="D28" s="135"/>
      <c r="E28" s="171" t="s">
        <v>225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68" t="s">
        <v>231</v>
      </c>
      <c r="D29" s="132"/>
      <c r="E29" s="169" t="s">
        <v>232</v>
      </c>
      <c r="F29" s="133"/>
      <c r="G29" s="119">
        <v>6</v>
      </c>
      <c r="H29" s="120"/>
      <c r="I29" s="119" t="s">
        <v>224</v>
      </c>
      <c r="J29" s="123"/>
      <c r="K29" s="123"/>
      <c r="L29" s="120"/>
      <c r="M29" s="119">
        <v>518932961</v>
      </c>
      <c r="N29" s="123"/>
      <c r="O29" s="120"/>
      <c r="P29" s="119">
        <v>147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0" t="s">
        <v>227</v>
      </c>
      <c r="D30" s="135"/>
      <c r="E30" s="171" t="s">
        <v>228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68" t="s">
        <v>235</v>
      </c>
      <c r="D31" s="132"/>
      <c r="E31" s="169" t="s">
        <v>236</v>
      </c>
      <c r="F31" s="133"/>
      <c r="G31" s="119">
        <v>5</v>
      </c>
      <c r="H31" s="120"/>
      <c r="I31" s="119" t="s">
        <v>224</v>
      </c>
      <c r="J31" s="123"/>
      <c r="K31" s="123"/>
      <c r="L31" s="120"/>
      <c r="M31" s="119">
        <v>516713637</v>
      </c>
      <c r="N31" s="123"/>
      <c r="O31" s="120"/>
      <c r="P31" s="119">
        <v>145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0" t="s">
        <v>233</v>
      </c>
      <c r="D32" s="135"/>
      <c r="E32" s="171" t="s">
        <v>234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68" t="s">
        <v>237</v>
      </c>
      <c r="D33" s="132"/>
      <c r="E33" s="169" t="s">
        <v>238</v>
      </c>
      <c r="F33" s="133"/>
      <c r="G33" s="119">
        <v>4</v>
      </c>
      <c r="H33" s="120"/>
      <c r="I33" s="222" t="s">
        <v>241</v>
      </c>
      <c r="J33" s="123"/>
      <c r="K33" s="123"/>
      <c r="L33" s="120"/>
      <c r="M33" s="119">
        <v>518204303</v>
      </c>
      <c r="N33" s="123"/>
      <c r="O33" s="120"/>
      <c r="P33" s="119">
        <v>136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0" t="s">
        <v>239</v>
      </c>
      <c r="D34" s="135"/>
      <c r="E34" s="171" t="s">
        <v>240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68" t="s">
        <v>242</v>
      </c>
      <c r="D35" s="132"/>
      <c r="E35" s="169" t="s">
        <v>243</v>
      </c>
      <c r="F35" s="133"/>
      <c r="G35" s="119">
        <v>6</v>
      </c>
      <c r="H35" s="120"/>
      <c r="I35" s="222" t="s">
        <v>246</v>
      </c>
      <c r="J35" s="123"/>
      <c r="K35" s="123"/>
      <c r="L35" s="120"/>
      <c r="M35" s="119">
        <v>520213096</v>
      </c>
      <c r="N35" s="123"/>
      <c r="O35" s="120"/>
      <c r="P35" s="119">
        <v>148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0" t="s">
        <v>244</v>
      </c>
      <c r="D36" s="135"/>
      <c r="E36" s="171" t="s">
        <v>245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68" t="s">
        <v>247</v>
      </c>
      <c r="D37" s="132"/>
      <c r="E37" s="169" t="s">
        <v>248</v>
      </c>
      <c r="F37" s="133"/>
      <c r="G37" s="119">
        <v>4</v>
      </c>
      <c r="H37" s="120"/>
      <c r="I37" s="119" t="s">
        <v>224</v>
      </c>
      <c r="J37" s="123"/>
      <c r="K37" s="123"/>
      <c r="L37" s="120"/>
      <c r="M37" s="119">
        <v>520251159</v>
      </c>
      <c r="N37" s="123"/>
      <c r="O37" s="120"/>
      <c r="P37" s="119">
        <v>134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0" t="s">
        <v>249</v>
      </c>
      <c r="D38" s="135"/>
      <c r="E38" s="171" t="s">
        <v>250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68" t="s">
        <v>252</v>
      </c>
      <c r="D39" s="132"/>
      <c r="E39" s="169" t="s">
        <v>232</v>
      </c>
      <c r="F39" s="133"/>
      <c r="G39" s="119">
        <v>3</v>
      </c>
      <c r="H39" s="120"/>
      <c r="I39" s="119" t="s">
        <v>224</v>
      </c>
      <c r="J39" s="123"/>
      <c r="K39" s="123"/>
      <c r="L39" s="120"/>
      <c r="M39" s="119">
        <v>520251166</v>
      </c>
      <c r="N39" s="123"/>
      <c r="O39" s="120"/>
      <c r="P39" s="119">
        <v>135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0" t="s">
        <v>251</v>
      </c>
      <c r="D40" s="135"/>
      <c r="E40" s="171" t="s">
        <v>253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68" t="s">
        <v>211</v>
      </c>
      <c r="D41" s="132"/>
      <c r="E41" s="169" t="s">
        <v>254</v>
      </c>
      <c r="F41" s="133"/>
      <c r="G41" s="119">
        <v>6</v>
      </c>
      <c r="H41" s="120"/>
      <c r="I41" s="222" t="s">
        <v>256</v>
      </c>
      <c r="J41" s="123"/>
      <c r="K41" s="123"/>
      <c r="L41" s="120"/>
      <c r="M41" s="119">
        <v>520940565</v>
      </c>
      <c r="N41" s="123"/>
      <c r="O41" s="120"/>
      <c r="P41" s="119">
        <v>139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0" t="s">
        <v>209</v>
      </c>
      <c r="D42" s="135"/>
      <c r="E42" s="171" t="s">
        <v>255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68" t="s">
        <v>206</v>
      </c>
      <c r="D43" s="132"/>
      <c r="E43" s="169" t="s">
        <v>257</v>
      </c>
      <c r="F43" s="133"/>
      <c r="G43" s="119">
        <v>2</v>
      </c>
      <c r="H43" s="120"/>
      <c r="I43" s="119" t="s">
        <v>224</v>
      </c>
      <c r="J43" s="123"/>
      <c r="K43" s="123"/>
      <c r="L43" s="120"/>
      <c r="M43" s="119">
        <v>520940572</v>
      </c>
      <c r="N43" s="123"/>
      <c r="O43" s="120"/>
      <c r="P43" s="119">
        <v>130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0" t="s">
        <v>203</v>
      </c>
      <c r="D44" s="135"/>
      <c r="E44" s="171" t="s">
        <v>258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/>
      <c r="D48" s="215"/>
      <c r="E48" s="215"/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262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107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J7" sqref="J7:L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わかしおスポーツクラブ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433426487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石井　良幸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512518201</v>
      </c>
      <c r="H7" s="272"/>
      <c r="I7" s="272"/>
      <c r="J7" s="272">
        <f>IF(入力!J7="","",入力!J7)</f>
        <v>26989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山﨑　哲郎</v>
      </c>
      <c r="D9" s="266"/>
      <c r="E9" s="266"/>
      <c r="F9" s="266"/>
      <c r="G9" s="272">
        <f>IF(入力!G9="","",入力!G9)</f>
        <v>519066894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坂間　正浩</v>
      </c>
      <c r="D11" s="266"/>
      <c r="E11" s="266"/>
      <c r="F11" s="266"/>
      <c r="G11" s="272">
        <f>IF(入力!G11="","",入力!G11)</f>
        <v>519066900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石井　良幸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いすみ市小池1104-1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080-5543-6337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080－5543－6337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坂間　遥斗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いすみ市立東海小学校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515886174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山﨑　哲平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茂原市立中の島小学校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516973508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土屋　昊輝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いすみ市立東海小学校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518932961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今関　栄太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いすみ市立東海小学校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516713637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伊吹　真人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勝浦市立勝浦小学校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518204303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古澤　健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いすみ市立大原小学校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520213096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横尾　光俐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いすみ市立東海小学校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520251159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小川　琥己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いすみ市立東海小学校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520251166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山﨑　柚輝</v>
      </c>
      <c r="D41" s="266"/>
      <c r="E41" s="266"/>
      <c r="F41" s="266"/>
      <c r="G41" s="264">
        <f>IF(入力!G41="","",入力!G41)</f>
        <v>6</v>
      </c>
      <c r="H41" s="264" t="str">
        <f>IF(入力!H41="","",入力!H41)</f>
        <v/>
      </c>
      <c r="I41" s="264" t="str">
        <f>IF(入力!I41="","",入力!I41)</f>
        <v>一宮町立一宮小学校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520940565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石井　陽</v>
      </c>
      <c r="D43" s="266"/>
      <c r="E43" s="266"/>
      <c r="F43" s="266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いすみ市立東海小学校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520940572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8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ワカシオスポーツクラブ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いすみ市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JR外房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わかしおスポーツクラブ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(男子)</v>
      </c>
      <c r="V17" s="388"/>
      <c r="W17" s="388"/>
      <c r="X17" s="389"/>
      <c r="Y17" s="413">
        <f>IF(入力!C4="","",入力!C4)</f>
        <v>433426487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大原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>
        <f>IF(入力!J7="","",入力!J7)</f>
        <v>26989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 t="str">
        <f>IF(入力!M7="","",入力!M7)</f>
        <v/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イシイ　ヨシユキ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40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298</v>
      </c>
      <c r="AC22" s="326"/>
      <c r="AD22" s="326"/>
      <c r="AE22" s="326"/>
      <c r="AF22" s="16" t="s">
        <v>73</v>
      </c>
      <c r="AG22" s="326" t="str">
        <f>IF(入力!W7="","",入力!W7)</f>
        <v>0013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080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石井　良幸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いすみ市小池1104-1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5543</v>
      </c>
      <c r="AY23" s="322"/>
      <c r="AZ23" s="322"/>
      <c r="BA23" s="322"/>
      <c r="BB23" s="19" t="s">
        <v>76</v>
      </c>
      <c r="BC23" s="322" t="str">
        <f>IF(入力!AP8="","",入力!AP8)</f>
        <v>6337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ヤマザキ　テツロウ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47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/>
      </c>
      <c r="AC24" s="326"/>
      <c r="AD24" s="326"/>
      <c r="AE24" s="326"/>
      <c r="AF24" s="16" t="s">
        <v>73</v>
      </c>
      <c r="AG24" s="326" t="str">
        <f>IF(入力!W9="","",入力!W9)</f>
        <v/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090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山﨑　哲郎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>茂原市中の島町514　美昇パレス202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2557</v>
      </c>
      <c r="AY25" s="322"/>
      <c r="AZ25" s="322"/>
      <c r="BA25" s="322"/>
      <c r="BB25" s="19" t="s">
        <v>76</v>
      </c>
      <c r="BC25" s="322" t="str">
        <f>IF(入力!AP10="","",入力!AP10)</f>
        <v>8521</v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サカマ　マサヒロ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>
        <f>IF(入力!AT11="","",入力!AT11)</f>
        <v>45</v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298</v>
      </c>
      <c r="AC26" s="326"/>
      <c r="AD26" s="326"/>
      <c r="AE26" s="326"/>
      <c r="AF26" s="16" t="s">
        <v>73</v>
      </c>
      <c r="AG26" s="326" t="str">
        <f>IF(入力!W11="","",入力!W11)</f>
        <v/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>0470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坂間　正浩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>いすみ市日在20-8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>64</v>
      </c>
      <c r="AY27" s="322"/>
      <c r="AZ27" s="322"/>
      <c r="BA27" s="322"/>
      <c r="BB27" s="19" t="s">
        <v>76</v>
      </c>
      <c r="BC27" s="322" t="str">
        <f>IF(入力!AP12="","",入力!AP12)</f>
        <v>1481</v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イシイ　ヨシユキ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40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298</v>
      </c>
      <c r="AC28" s="326"/>
      <c r="AD28" s="326"/>
      <c r="AE28" s="326"/>
      <c r="AF28" s="16" t="s">
        <v>73</v>
      </c>
      <c r="AG28" s="326" t="str">
        <f>IF(入力!W15="","",入力!W15)</f>
        <v>0013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080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石井　良幸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いすみ市小池1104-1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5543</v>
      </c>
      <c r="AY29" s="328"/>
      <c r="AZ29" s="328"/>
      <c r="BA29" s="328"/>
      <c r="BB29" s="73" t="s">
        <v>76</v>
      </c>
      <c r="BC29" s="328" t="str">
        <f>IF(入力!AP16="","",入力!AP16)</f>
        <v>6337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サカマ　ハルト
坂間　遥斗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いすみ市立東海小学校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515886174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147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ヤマザキ　テッペイ
山﨑　哲平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茂原市立中の島小学校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516973508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151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ツチヤ　コウキ
土屋　昊輝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いすみ市立東海小学校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518932961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147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イマゼキ　エイタ
今関　栄太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いすみ市立東海小学校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516713637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145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イブキ　マサト
伊吹　真人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勝浦市立勝浦小学校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518204303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136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フルサワ　タケル
古澤　健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6</v>
      </c>
      <c r="R44" s="295"/>
      <c r="S44" s="296"/>
      <c r="T44" s="300" t="str">
        <f>IF(入力!I35="","",入力!I35)</f>
        <v>いすみ市立大原小学校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520213096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148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ヨコオ　ヒカリ
横尾　光俐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4</v>
      </c>
      <c r="R46" s="295"/>
      <c r="S46" s="296"/>
      <c r="T46" s="300" t="str">
        <f>IF(入力!I37="","",入力!I37)</f>
        <v>いすみ市立東海小学校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520251159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134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オガワ　コウキ
小川　琥己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いすみ市立東海小学校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520251166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135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ヤマザキ　ユズキ
山﨑　柚輝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6</v>
      </c>
      <c r="R50" s="295"/>
      <c r="S50" s="296"/>
      <c r="T50" s="300" t="str">
        <f>IF(入力!I41="","",入力!I41)</f>
        <v>一宮町立一宮小学校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520940565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139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イシイ　ハル
石井　陽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2</v>
      </c>
      <c r="R52" s="295"/>
      <c r="S52" s="296"/>
      <c r="T52" s="300" t="str">
        <f>IF(入力!I43="","",入力!I43)</f>
        <v>いすみ市立東海小学校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520940572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130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わかしおスポーツクラブ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433426487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石井　良幸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512518201</v>
      </c>
      <c r="H7" s="272"/>
      <c r="I7" s="272"/>
      <c r="J7" s="272">
        <f>IF(入力!J7="","",入力!J7)</f>
        <v>26989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山﨑　哲郎</v>
      </c>
      <c r="D9" s="266"/>
      <c r="E9" s="266"/>
      <c r="F9" s="266"/>
      <c r="G9" s="272">
        <f>IF(入力!G9="","",入力!G9)</f>
        <v>519066894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坂間　正浩</v>
      </c>
      <c r="D11" s="266"/>
      <c r="E11" s="266"/>
      <c r="F11" s="266"/>
      <c r="G11" s="272">
        <f>IF(入力!G11="","",入力!G11)</f>
        <v>519066900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石井　良幸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いすみ市小池1104-1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080-5543-6337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080－5543－6337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坂間　遥斗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いすみ市立東海小学校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515886174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山﨑　哲平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茂原市立中の島小学校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516973508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土屋　昊輝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いすみ市立東海小学校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518932961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今関　栄太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いすみ市立東海小学校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516713637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伊吹　真人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勝浦市立勝浦小学校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518204303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古澤　健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いすみ市立大原小学校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520213096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横尾　光俐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いすみ市立東海小学校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520251159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小川　琥己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いすみ市立東海小学校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520251166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山﨑　柚輝</v>
      </c>
      <c r="D41" s="266"/>
      <c r="E41" s="266"/>
      <c r="F41" s="266"/>
      <c r="G41" s="264">
        <f>IF(入力!G41="","",入力!G41)</f>
        <v>6</v>
      </c>
      <c r="H41" s="264" t="str">
        <f>IF(入力!H41="","",入力!H41)</f>
        <v/>
      </c>
      <c r="I41" s="264" t="str">
        <f>IF(入力!I41="","",入力!I41)</f>
        <v>一宮町立一宮小学校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520940565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石井　陽</v>
      </c>
      <c r="D43" s="266"/>
      <c r="E43" s="266"/>
      <c r="F43" s="266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いすみ市立東海小学校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520940572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わかしおスポーツクラブ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433426487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石井　良幸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512518201</v>
      </c>
      <c r="H7" s="272"/>
      <c r="I7" s="272"/>
      <c r="J7" s="272">
        <f>IF(入力!J7="","",入力!J7)</f>
        <v>26989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山﨑　哲郎</v>
      </c>
      <c r="D9" s="266"/>
      <c r="E9" s="266"/>
      <c r="F9" s="266"/>
      <c r="G9" s="272">
        <f>IF(入力!G9="","",入力!G9)</f>
        <v>519066894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坂間　正浩</v>
      </c>
      <c r="D11" s="266"/>
      <c r="E11" s="266"/>
      <c r="F11" s="266"/>
      <c r="G11" s="272">
        <f>IF(入力!G11="","",入力!G11)</f>
        <v>519066900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石井　良幸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いすみ市小池1104-1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080-5543-6337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080－5543－6337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坂間　遥斗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いすみ市立東海小学校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515886174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山﨑　哲平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茂原市立中の島小学校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516973508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土屋　昊輝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いすみ市立東海小学校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518932961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今関　栄太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いすみ市立東海小学校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516713637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伊吹　真人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勝浦市立勝浦小学校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518204303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古澤　健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いすみ市立大原小学校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520213096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横尾　光俐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いすみ市立東海小学校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520251159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小川　琥己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いすみ市立東海小学校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520251166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山﨑　柚輝</v>
      </c>
      <c r="D41" s="266"/>
      <c r="E41" s="266"/>
      <c r="F41" s="266"/>
      <c r="G41" s="264">
        <f>IF(入力!G41="","",入力!G41)</f>
        <v>6</v>
      </c>
      <c r="H41" s="264" t="str">
        <f>IF(入力!H41="","",入力!H41)</f>
        <v/>
      </c>
      <c r="I41" s="264" t="str">
        <f>IF(入力!I41="","",入力!I41)</f>
        <v>一宮町立一宮小学校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520940565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石井　陽</v>
      </c>
      <c r="D43" s="266"/>
      <c r="E43" s="266"/>
      <c r="F43" s="266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いすみ市立東海小学校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520940572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10</v>
      </c>
      <c r="J5" s="444" t="str">
        <f>IF(入力!A55="","",入力!A55)</f>
        <v>初めての県大会出場でとても嬉しいです。今まで積み重ねてきた練習や、監督、コーチ、応援してくれた方達への感謝の気持ちを忘れず、今僕たちにできる精一杯のプレーをして、少しでも長くコートに立っていられるよう頑張ります！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15001</v>
      </c>
      <c r="B7" s="33" t="str">
        <f>IF(入力!C3="","",入力!C3)</f>
        <v>わかしおスポーツクラブ</v>
      </c>
      <c r="C7" s="33" t="str">
        <f>IF(入力!C2="","",入力!C2)</f>
        <v>ワカシオスポーツクラブ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JR外房</v>
      </c>
      <c r="S7" s="33" t="str">
        <f>IF(入力!AE5="","",入力!AE5)</f>
        <v>大原</v>
      </c>
      <c r="T7" s="33"/>
      <c r="U7" s="33">
        <f>IF(入力!C4="","",入力!C4)</f>
        <v>433426487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石井</v>
      </c>
      <c r="D16" s="33" t="str">
        <f>IF(入力!E8="","",入力!E8)</f>
        <v>良幸</v>
      </c>
      <c r="E16" s="33" t="str">
        <f>IF(入力!C7="","",入力!C7)</f>
        <v>イシイ</v>
      </c>
      <c r="F16" s="33" t="str">
        <f>IF(入力!E7="","",入力!E7)</f>
        <v>ヨシユキ</v>
      </c>
      <c r="G16" s="33">
        <f>IF(入力!G7="","",入力!G7)</f>
        <v>512518201</v>
      </c>
      <c r="H16" s="33">
        <f>IF(入力!J7="","",入力!J7)</f>
        <v>26989</v>
      </c>
      <c r="I16" s="33" t="str">
        <f>IF(入力!M7="","",入力!M7)</f>
        <v/>
      </c>
      <c r="J16" s="33"/>
      <c r="K16" s="33"/>
      <c r="L16" s="33">
        <f>IF(入力!AT7="","",入力!AT7)</f>
        <v>40</v>
      </c>
      <c r="M16" s="33"/>
      <c r="N16" s="33"/>
      <c r="O16" s="33"/>
      <c r="P16" s="33"/>
      <c r="Q16" s="33"/>
      <c r="R16" s="33" t="str">
        <f>IF(入力!R7="","",入力!R7)</f>
        <v>298</v>
      </c>
      <c r="S16" s="33" t="str">
        <f>IF(入力!W7="","",入力!W7)</f>
        <v>0013</v>
      </c>
      <c r="T16" s="33" t="str">
        <f>IF(入力!P8="","",入力!P8)</f>
        <v>いすみ市小池1104-1</v>
      </c>
      <c r="U16" s="33" t="str">
        <f>IF(入力!AL7="","",入力!AL7)</f>
        <v>080</v>
      </c>
      <c r="V16" s="33" t="str">
        <f>IF(入力!AK8="","",入力!AK8)</f>
        <v>5543</v>
      </c>
      <c r="W16" s="33" t="str">
        <f>IF(入力!AP8="","",入力!AP8)</f>
        <v>6337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山﨑</v>
      </c>
      <c r="D17" s="33" t="str">
        <f>IF(入力!E10="","",入力!E10)</f>
        <v>哲郎</v>
      </c>
      <c r="E17" s="33" t="str">
        <f>IF(入力!C9="","",入力!C9)</f>
        <v>ヤマザキ</v>
      </c>
      <c r="F17" s="33" t="str">
        <f>IF(入力!E9="","",入力!E9)</f>
        <v>テツロウ</v>
      </c>
      <c r="G17" s="33">
        <f>IF(入力!G9="","",入力!G9)</f>
        <v>519066894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茂原市中の島町514　美昇パレス202</v>
      </c>
      <c r="U17" s="33" t="str">
        <f>IF(入力!AL9="","",入力!AL9)</f>
        <v>090</v>
      </c>
      <c r="V17" s="33" t="str">
        <f>IF(入力!AK10="","",入力!AK10)</f>
        <v>2557</v>
      </c>
      <c r="W17" s="33" t="str">
        <f>IF(入力!AP10="","",入力!AP10)</f>
        <v>8521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坂間</v>
      </c>
      <c r="D20" s="33" t="str">
        <f>IF(入力!E12="","",入力!E12)</f>
        <v>正浩</v>
      </c>
      <c r="E20" s="33" t="str">
        <f>IF(入力!C11="","",入力!C11)</f>
        <v>サカマ</v>
      </c>
      <c r="F20" s="33" t="str">
        <f>IF(入力!E11="","",入力!E11)</f>
        <v>マサヒロ</v>
      </c>
      <c r="G20" s="33">
        <f>IF(入力!G11="","",入力!G11)</f>
        <v>519066900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298</v>
      </c>
      <c r="S20" s="33" t="str">
        <f>IF(入力!W11="","",入力!W11)</f>
        <v/>
      </c>
      <c r="T20" s="33" t="str">
        <f>IF(入力!P12="","",入力!P12)</f>
        <v>いすみ市日在20-8</v>
      </c>
      <c r="U20" s="33" t="str">
        <f>IF(入力!AL11="","",入力!AL11)</f>
        <v>0470</v>
      </c>
      <c r="V20" s="33" t="str">
        <f>IF(入力!AK12="","",入力!AK12)</f>
        <v>64</v>
      </c>
      <c r="W20" s="33" t="str">
        <f>IF(入力!AP12="","",入力!AP12)</f>
        <v>1481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良幸</v>
      </c>
      <c r="E22" s="33" t="str">
        <f>IF(入力!C15="","",入力!C15)</f>
        <v>イシイ</v>
      </c>
      <c r="F22" s="33" t="str">
        <f>IF(入力!E15="","",入力!E15)</f>
        <v>ヨシユキ</v>
      </c>
      <c r="G22" s="33"/>
      <c r="H22" s="33"/>
      <c r="I22" s="33"/>
      <c r="J22" s="33"/>
      <c r="K22" s="33"/>
      <c r="L22" s="33">
        <f>IF(入力!AT15="","",入力!AT15)</f>
        <v>40</v>
      </c>
      <c r="M22" s="33"/>
      <c r="N22" s="33" t="str">
        <f>IF(入力!C21="","",入力!C21)</f>
        <v>080</v>
      </c>
      <c r="O22" s="33">
        <f>IF(入力!E21="","",入力!E21)</f>
        <v>5543</v>
      </c>
      <c r="P22" s="33">
        <f>IF(入力!G21="","",入力!G21)</f>
        <v>6337</v>
      </c>
      <c r="Q22" s="33"/>
      <c r="R22" s="33" t="str">
        <f>IF(入力!R15="","",入力!R15)</f>
        <v>298</v>
      </c>
      <c r="S22" s="33" t="str">
        <f>IF(入力!W15="","",入力!W15)</f>
        <v>0013</v>
      </c>
      <c r="T22" s="33" t="str">
        <f>IF(入力!P16="","",入力!P16)</f>
        <v>いすみ市小池1104-1</v>
      </c>
      <c r="U22" s="33" t="str">
        <f>IF(入力!AL15="","",入力!AL15)</f>
        <v>080</v>
      </c>
      <c r="V22" s="33" t="str">
        <f>IF(入力!AK16="","",入力!AK16)</f>
        <v>5543</v>
      </c>
      <c r="W22" s="33" t="str">
        <f>IF(入力!AP16="","",入力!AP16)</f>
        <v>6337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坂間</v>
      </c>
      <c r="D24" s="75" t="str">
        <f>VLOOKUP($B$51,$A$53:$F$352,4)</f>
        <v>遥斗</v>
      </c>
      <c r="E24" s="75" t="str">
        <f>VLOOKUP($B$51,$A$53:$F$352,5)</f>
        <v>サカマ</v>
      </c>
      <c r="F24" s="75" t="str">
        <f>VLOOKUP($B$51,$A$53:$F$352,6)</f>
        <v>ハルト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坂間</v>
      </c>
      <c r="D53" s="33" t="str">
        <f>IF(入力!E26="","",入力!E26)</f>
        <v>遥斗</v>
      </c>
      <c r="E53" s="33" t="str">
        <f>IF(入力!C25="","",入力!C25)</f>
        <v>サカマ</v>
      </c>
      <c r="F53" s="33" t="str">
        <f>IF(入力!E25="","",入力!E25)</f>
        <v>ハルト</v>
      </c>
      <c r="G53" s="33">
        <f>IF(入力!M25="","",入力!M25)</f>
        <v>515886174</v>
      </c>
      <c r="H53" s="33" t="str">
        <f>IF(入力!I25="","",入力!I25)</f>
        <v>いすみ市立東海小学校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山﨑</v>
      </c>
      <c r="D54" s="33" t="str">
        <f>IF(入力!E28="","",入力!E28)</f>
        <v>哲平</v>
      </c>
      <c r="E54" s="33" t="str">
        <f>IF(入力!C27="","",入力!C27)</f>
        <v>ヤマザキ</v>
      </c>
      <c r="F54" s="33" t="str">
        <f>IF(入力!E27="","",入力!E27)</f>
        <v>テッペイ</v>
      </c>
      <c r="G54" s="33">
        <f>IF(入力!M27="","",入力!M27)</f>
        <v>516973508</v>
      </c>
      <c r="H54" s="33" t="str">
        <f>IF(入力!I27="","",入力!I27)</f>
        <v>茂原市立中の島小学校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土屋</v>
      </c>
      <c r="D55" s="33" t="str">
        <f>IF(入力!E30="","",入力!E30)</f>
        <v>昊輝</v>
      </c>
      <c r="E55" s="33" t="str">
        <f>IF(入力!C29="","",入力!C29)</f>
        <v>ツチヤ</v>
      </c>
      <c r="F55" s="33" t="str">
        <f>IF(入力!E29="","",入力!E29)</f>
        <v>コウキ</v>
      </c>
      <c r="G55" s="33">
        <f>IF(入力!M29="","",入力!M29)</f>
        <v>518932961</v>
      </c>
      <c r="H55" s="33" t="str">
        <f>IF(入力!I29="","",入力!I29)</f>
        <v>いすみ市立東海小学校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今関</v>
      </c>
      <c r="D56" s="33" t="str">
        <f>IF(入力!E32="","",入力!E32)</f>
        <v>栄太</v>
      </c>
      <c r="E56" s="33" t="str">
        <f>IF(入力!C31="","",入力!C31)</f>
        <v>イマゼキ</v>
      </c>
      <c r="F56" s="33" t="str">
        <f>IF(入力!E31="","",入力!E31)</f>
        <v>エイタ</v>
      </c>
      <c r="G56" s="33">
        <f>IF(入力!M31="","",入力!M31)</f>
        <v>516713637</v>
      </c>
      <c r="H56" s="33" t="str">
        <f>IF(入力!I31="","",入力!I31)</f>
        <v>いすみ市立東海小学校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伊吹</v>
      </c>
      <c r="D57" s="33" t="str">
        <f>IF(入力!E34="","",入力!E34)</f>
        <v>真人</v>
      </c>
      <c r="E57" s="33" t="str">
        <f>IF(入力!C33="","",入力!C33)</f>
        <v>イブキ</v>
      </c>
      <c r="F57" s="33" t="str">
        <f>IF(入力!E33="","",入力!E33)</f>
        <v>マサト</v>
      </c>
      <c r="G57" s="33">
        <f>IF(入力!M33="","",入力!M33)</f>
        <v>518204303</v>
      </c>
      <c r="H57" s="33" t="str">
        <f>IF(入力!I33="","",入力!I33)</f>
        <v>勝浦市立勝浦小学校</v>
      </c>
      <c r="I57" s="33">
        <f>IF(入力!G33="","",入力!G33)</f>
        <v>4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古澤</v>
      </c>
      <c r="D58" s="33" t="str">
        <f>IF(入力!E36="","",入力!E36)</f>
        <v>健</v>
      </c>
      <c r="E58" s="33" t="str">
        <f>IF(入力!C35="","",入力!C35)</f>
        <v>フルサワ</v>
      </c>
      <c r="F58" s="33" t="str">
        <f>IF(入力!E35="","",入力!E35)</f>
        <v>タケル</v>
      </c>
      <c r="G58" s="33">
        <f>IF(入力!M35="","",入力!M35)</f>
        <v>520213096</v>
      </c>
      <c r="H58" s="33" t="str">
        <f>IF(入力!I35="","",入力!I35)</f>
        <v>いすみ市立大原小学校</v>
      </c>
      <c r="I58" s="33">
        <f>IF(入力!G35="","",入力!G35)</f>
        <v>6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横尾</v>
      </c>
      <c r="D59" s="33" t="str">
        <f>IF(入力!E38="","",入力!E38)</f>
        <v>光俐</v>
      </c>
      <c r="E59" s="33" t="str">
        <f>IF(入力!C37="","",入力!C37)</f>
        <v>ヨコオ</v>
      </c>
      <c r="F59" s="33" t="str">
        <f>IF(入力!E37="","",入力!E37)</f>
        <v>ヒカリ</v>
      </c>
      <c r="G59" s="33">
        <f>IF(入力!M37="","",入力!M37)</f>
        <v>520251159</v>
      </c>
      <c r="H59" s="33" t="str">
        <f>IF(入力!I37="","",入力!I37)</f>
        <v>いすみ市立東海小学校</v>
      </c>
      <c r="I59" s="33">
        <f>IF(入力!G37="","",入力!G37)</f>
        <v>4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小川</v>
      </c>
      <c r="D60" s="33" t="str">
        <f>IF(入力!E40="","",入力!E40)</f>
        <v>琥己</v>
      </c>
      <c r="E60" s="33" t="str">
        <f>IF(入力!C39="","",入力!C39)</f>
        <v>オガワ</v>
      </c>
      <c r="F60" s="33" t="str">
        <f>IF(入力!E39="","",入力!E39)</f>
        <v>コウキ</v>
      </c>
      <c r="G60" s="33">
        <f>IF(入力!M39="","",入力!M39)</f>
        <v>520251166</v>
      </c>
      <c r="H60" s="33" t="str">
        <f>IF(入力!I39="","",入力!I39)</f>
        <v>いすみ市立東海小学校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山﨑</v>
      </c>
      <c r="D61" s="33" t="str">
        <f>IF(入力!E42="","",入力!E42)</f>
        <v>柚輝</v>
      </c>
      <c r="E61" s="33" t="str">
        <f>IF(入力!C41="","",入力!C41)</f>
        <v>ヤマザキ</v>
      </c>
      <c r="F61" s="33" t="str">
        <f>IF(入力!E41="","",入力!E41)</f>
        <v>ユズキ</v>
      </c>
      <c r="G61" s="33">
        <f>IF(入力!M41="","",入力!M41)</f>
        <v>520940565</v>
      </c>
      <c r="H61" s="33" t="str">
        <f>IF(入力!I41="","",入力!I41)</f>
        <v>一宮町立一宮小学校</v>
      </c>
      <c r="I61" s="33">
        <f>IF(入力!G41="","",入力!G41)</f>
        <v>6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石井</v>
      </c>
      <c r="D62" s="33" t="str">
        <f>IF(入力!E44="","",入力!E44)</f>
        <v>陽</v>
      </c>
      <c r="E62" s="33" t="str">
        <f>IF(入力!C43="","",入力!C43)</f>
        <v>イシイ</v>
      </c>
      <c r="F62" s="33" t="str">
        <f>IF(入力!E43="","",入力!E43)</f>
        <v>ハル</v>
      </c>
      <c r="G62" s="33">
        <f>IF(入力!M43="","",入力!M43)</f>
        <v>520940572</v>
      </c>
      <c r="H62" s="33" t="str">
        <f>IF(入力!I43="","",入力!I43)</f>
        <v>いすみ市立東海小学校</v>
      </c>
      <c r="I62" s="33">
        <f>IF(入力!G43="","",入力!G43)</f>
        <v>2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Windows ユーザー</cp:lastModifiedBy>
  <cp:lastPrinted>2016-05-09T15:17:35Z</cp:lastPrinted>
  <dcterms:created xsi:type="dcterms:W3CDTF">2014-04-05T09:56:00Z</dcterms:created>
  <dcterms:modified xsi:type="dcterms:W3CDTF">2021-05-21T08:55:14Z</dcterms:modified>
</cp:coreProperties>
</file>