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.Venusu\大会申し込み\"/>
    </mc:Choice>
  </mc:AlternateContent>
  <workbookProtection lockStructure="1"/>
  <bookViews>
    <workbookView xWindow="0" yWindow="0" windowWidth="23040" windowHeight="100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<sst xmlns="http://schemas.openxmlformats.org/spreadsheetml/2006/main" count="441" uniqueCount="305">
  <si>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</si>
  <si>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</si>
  <si>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</si>
  <si>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</si>
  <si>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</si>
  <si>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</si>
  <si>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</si>
  <si>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</si>
  <si>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</si>
  <si>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</si>
  <si>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</si>
  <si>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</si>
  <si>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</si>
  <si>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</si>
  <si>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</si>
  <si>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</si>
  <si>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</si>
  <si>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</si>
  <si>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</si>
  <si>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</si>
  <si>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</si>
  <si>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</si>
  <si>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</si>
  <si>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</si>
  <si>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</si>
  <si>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</si>
  <si>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</si>
  <si>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</si>
  <si>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</si>
  <si>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</si>
  <si>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</si>
  <si>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</si>
  <si>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</si>
  <si>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</si>
  <si>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</si>
  <si>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</si>
  <si>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</si>
  <si>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</si>
  <si>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</si>
  <si>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</si>
  <si>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</si>
  <si>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</si>
  <si>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</si>
  <si>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</si>
  <si>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</si>
  <si>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</si>
  <si>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</si>
  <si>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</si>
  <si>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</si>
  <si>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</si>
  <si>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</si>
  <si>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</si>
  <si>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</si>
  <si>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</si>
  <si>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</si>
  <si>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</si>
  <si>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</si>
  <si>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</si>
  <si>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</si>
  <si>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</si>
  <si>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</si>
  <si>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</si>
  <si>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</si>
  <si>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</si>
  <si>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</si>
  <si>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</si>
  <si>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</si>
  <si>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</si>
  <si>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</si>
  <si>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</si>
  <si>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</si>
  <si>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</si>
  <si>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</si>
  <si>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</si>
  <si>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</si>
  <si>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</si>
  <si>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</si>
  <si>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</si>
  <si>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</si>
  <si>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</si>
  <si>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</si>
  <si>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</si>
  <si>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</si>
  <si>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</si>
  <si>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</si>
  <si>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</si>
  <si>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</si>
  <si>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</si>
  <si>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</si>
  <si>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</si>
  <si>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</si>
  <si>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</si>
  <si>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</si>
  <si>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</si>
  <si>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</si>
  <si>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</si>
  <si>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</si>
  <si>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</si>
  <si>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</si>
  <si>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</si>
  <si>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</si>
  <si>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</si>
  <si>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</si>
  <si>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</si>
  <si>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</si>
  <si>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</si>
  <si>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</si>
  <si>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</si>
  <si>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</si>
  <si>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</si>
  <si>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</si>
  <si>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</si>
  <si>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</si>
  <si>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</si>
  <si>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</si>
  <si>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</si>
  <si>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</si>
  <si>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</si>
  <si>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</si>
  <si>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</si>
  <si>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</si>
  <si>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</si>
  <si>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</si>
  <si>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</si>
  <si>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</si>
  <si>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</si>
  <si>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</si>
  <si>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</si>
  <si>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</si>
  <si>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</si>
  <si>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</si>
  <si>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</si>
  <si>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</si>
  <si>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</si>
  <si>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</si>
  <si>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</si>
  <si>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</si>
  <si>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</si>
  <si>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</si>
  <si>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</si>
  <si>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</si>
  <si>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</si>
  <si>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</si>
  <si>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</si>
  <si>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</si>
  <si>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</si>
  <si>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</si>
  <si>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</si>
  <si>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</si>
  <si>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</si>
  <si>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</si>
  <si>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</si>
  <si>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</si>
  <si>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</si>
  <si>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</si>
  <si>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</si>
  <si>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</si>
  <si>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</si>
  <si>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</si>
  <si>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</si>
  <si>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</si>
  <si>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</si>
  <si>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</si>
  <si>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</si>
  <si>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</si>
  <si>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</si>
  <si>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</si>
  <si>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</si>
  <si>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</si>
  <si>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</si>
  <si>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</si>
  <si>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</si>
  <si>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</si>
  <si>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</si>
  <si>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</si>
  <si>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</si>
  <si>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</si>
  <si>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</si>
  <si>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</si>
  <si>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</si>
  <si>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</si>
  <si>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</si>
  <si>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</si>
  <si>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</si>
  <si>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</si>
  <si>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</si>
  <si>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</si>
  <si>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</si>
  <si>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</si>
  <si>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</si>
  <si>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</si>
  <si>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</si>
  <si>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</si>
  <si>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</si>
  <si>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</si>
  <si>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</si>
  <si>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</si>
  <si>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</si>
  <si>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</si>
  <si>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</si>
  <si>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N.VENUS</t>
    <phoneticPr fontId="2"/>
  </si>
  <si>
    <t>エヌ・ビーナス</t>
    <phoneticPr fontId="2"/>
  </si>
  <si>
    <t>野田市</t>
    <rPh sb="0" eb="3">
      <t>ノダシ</t>
    </rPh>
    <phoneticPr fontId="2"/>
  </si>
  <si>
    <t>アーバンパークライン</t>
    <phoneticPr fontId="2"/>
  </si>
  <si>
    <t>梅郷</t>
    <rPh sb="0" eb="2">
      <t>ウメサト</t>
    </rPh>
    <phoneticPr fontId="2"/>
  </si>
  <si>
    <t>寺前</t>
    <rPh sb="0" eb="2">
      <t>テラマエ</t>
    </rPh>
    <phoneticPr fontId="2"/>
  </si>
  <si>
    <t>式孝</t>
    <rPh sb="0" eb="1">
      <t>シキ</t>
    </rPh>
    <rPh sb="1" eb="2">
      <t>タカ</t>
    </rPh>
    <phoneticPr fontId="2"/>
  </si>
  <si>
    <t>ノリタカ</t>
    <phoneticPr fontId="2"/>
  </si>
  <si>
    <t>テラマエ</t>
    <phoneticPr fontId="2"/>
  </si>
  <si>
    <t>サカマキ</t>
    <phoneticPr fontId="2"/>
  </si>
  <si>
    <t>坂巻</t>
    <rPh sb="0" eb="2">
      <t>サカマク</t>
    </rPh>
    <phoneticPr fontId="2"/>
  </si>
  <si>
    <t>トシヒロ</t>
    <phoneticPr fontId="2"/>
  </si>
  <si>
    <t>利博</t>
    <rPh sb="0" eb="2">
      <t>トシヒロ</t>
    </rPh>
    <phoneticPr fontId="2"/>
  </si>
  <si>
    <t>ハラ</t>
    <phoneticPr fontId="2"/>
  </si>
  <si>
    <t>原</t>
    <rPh sb="0" eb="1">
      <t>ハラ</t>
    </rPh>
    <phoneticPr fontId="2"/>
  </si>
  <si>
    <t>奈津子</t>
    <rPh sb="0" eb="3">
      <t>ナツコ</t>
    </rPh>
    <phoneticPr fontId="2"/>
  </si>
  <si>
    <t>ナツコ</t>
    <phoneticPr fontId="2"/>
  </si>
  <si>
    <t>坂巻</t>
    <rPh sb="0" eb="2">
      <t>サカマキ</t>
    </rPh>
    <phoneticPr fontId="2"/>
  </si>
  <si>
    <t>トシヒロ</t>
    <phoneticPr fontId="2"/>
  </si>
  <si>
    <t>サカマキ</t>
    <phoneticPr fontId="2"/>
  </si>
  <si>
    <t>トシヒロ</t>
    <phoneticPr fontId="2"/>
  </si>
  <si>
    <t>277</t>
    <phoneticPr fontId="2"/>
  </si>
  <si>
    <t>0034</t>
    <phoneticPr fontId="2"/>
  </si>
  <si>
    <t>千葉県柏市藤心1－18－9</t>
    <rPh sb="0" eb="3">
      <t>チバケン</t>
    </rPh>
    <rPh sb="3" eb="5">
      <t>カシワシ</t>
    </rPh>
    <rPh sb="5" eb="7">
      <t>フジココロ</t>
    </rPh>
    <phoneticPr fontId="2"/>
  </si>
  <si>
    <t>090</t>
    <phoneticPr fontId="2"/>
  </si>
  <si>
    <t>3572</t>
    <phoneticPr fontId="2"/>
  </si>
  <si>
    <t>0521</t>
    <phoneticPr fontId="2"/>
  </si>
  <si>
    <t>278</t>
    <phoneticPr fontId="2"/>
  </si>
  <si>
    <t>0015</t>
    <phoneticPr fontId="2"/>
  </si>
  <si>
    <t>千葉県野田市西三ヶ尾739－2</t>
    <rPh sb="0" eb="3">
      <t>チバケン</t>
    </rPh>
    <rPh sb="3" eb="6">
      <t>ノダシ</t>
    </rPh>
    <rPh sb="6" eb="7">
      <t>ニシ</t>
    </rPh>
    <rPh sb="7" eb="8">
      <t>サン</t>
    </rPh>
    <rPh sb="9" eb="10">
      <t>オ</t>
    </rPh>
    <phoneticPr fontId="2"/>
  </si>
  <si>
    <t>090</t>
    <phoneticPr fontId="2"/>
  </si>
  <si>
    <t>1614</t>
    <phoneticPr fontId="2"/>
  </si>
  <si>
    <t>7046</t>
    <phoneticPr fontId="2"/>
  </si>
  <si>
    <t>278</t>
    <phoneticPr fontId="2"/>
  </si>
  <si>
    <t>0011</t>
    <phoneticPr fontId="2"/>
  </si>
  <si>
    <t>千葉県野田市三ツ堀832－29</t>
    <rPh sb="0" eb="3">
      <t>チバケン</t>
    </rPh>
    <rPh sb="3" eb="6">
      <t>ノダシ</t>
    </rPh>
    <rPh sb="6" eb="7">
      <t>ミ</t>
    </rPh>
    <rPh sb="8" eb="9">
      <t>ボリ</t>
    </rPh>
    <phoneticPr fontId="2"/>
  </si>
  <si>
    <t>8849</t>
    <phoneticPr fontId="2"/>
  </si>
  <si>
    <t>8025</t>
    <phoneticPr fontId="2"/>
  </si>
  <si>
    <t>0015</t>
    <phoneticPr fontId="2"/>
  </si>
  <si>
    <t>1614</t>
    <phoneticPr fontId="2"/>
  </si>
  <si>
    <t>7046</t>
    <phoneticPr fontId="2"/>
  </si>
  <si>
    <t>コイソ</t>
    <phoneticPr fontId="2"/>
  </si>
  <si>
    <t>カノン</t>
    <phoneticPr fontId="2"/>
  </si>
  <si>
    <t>小磯</t>
    <rPh sb="0" eb="2">
      <t>コイソ</t>
    </rPh>
    <phoneticPr fontId="2"/>
  </si>
  <si>
    <t>花音</t>
    <rPh sb="0" eb="2">
      <t>カノン</t>
    </rPh>
    <phoneticPr fontId="2"/>
  </si>
  <si>
    <t>エンドウ</t>
    <phoneticPr fontId="2"/>
  </si>
  <si>
    <t>遠藤</t>
    <rPh sb="0" eb="2">
      <t>エンドウ</t>
    </rPh>
    <phoneticPr fontId="2"/>
  </si>
  <si>
    <t>アカリ</t>
    <phoneticPr fontId="2"/>
  </si>
  <si>
    <t>朱里</t>
    <rPh sb="0" eb="2">
      <t>アカリ</t>
    </rPh>
    <phoneticPr fontId="2"/>
  </si>
  <si>
    <t>チバ</t>
    <phoneticPr fontId="2"/>
  </si>
  <si>
    <t>千葉</t>
    <phoneticPr fontId="2"/>
  </si>
  <si>
    <t>アイカ</t>
    <phoneticPr fontId="2"/>
  </si>
  <si>
    <t>愛花</t>
    <rPh sb="0" eb="2">
      <t>アイカ</t>
    </rPh>
    <phoneticPr fontId="2"/>
  </si>
  <si>
    <t>ハラ</t>
    <phoneticPr fontId="2"/>
  </si>
  <si>
    <t>原</t>
    <rPh sb="0" eb="1">
      <t>ハラ</t>
    </rPh>
    <phoneticPr fontId="2"/>
  </si>
  <si>
    <t>マイ</t>
    <phoneticPr fontId="2"/>
  </si>
  <si>
    <t>舞衣</t>
    <rPh sb="0" eb="2">
      <t>マイ</t>
    </rPh>
    <phoneticPr fontId="2"/>
  </si>
  <si>
    <t>カスガイ</t>
    <phoneticPr fontId="2"/>
  </si>
  <si>
    <t>春日井</t>
    <rPh sb="0" eb="3">
      <t>カスガイ</t>
    </rPh>
    <phoneticPr fontId="2"/>
  </si>
  <si>
    <t>遥香</t>
    <rPh sb="0" eb="2">
      <t>ハルカ</t>
    </rPh>
    <phoneticPr fontId="2"/>
  </si>
  <si>
    <t>ハルカ</t>
    <phoneticPr fontId="2"/>
  </si>
  <si>
    <t>フクザワ</t>
    <phoneticPr fontId="2"/>
  </si>
  <si>
    <t>福澤</t>
    <rPh sb="0" eb="2">
      <t>フクザワ</t>
    </rPh>
    <phoneticPr fontId="2"/>
  </si>
  <si>
    <t>未希</t>
    <rPh sb="0" eb="2">
      <t>ミキ</t>
    </rPh>
    <phoneticPr fontId="2"/>
  </si>
  <si>
    <t>ミキ</t>
    <phoneticPr fontId="2"/>
  </si>
  <si>
    <t>フナバラ</t>
    <phoneticPr fontId="2"/>
  </si>
  <si>
    <t>船原</t>
    <rPh sb="0" eb="2">
      <t>フナバラ</t>
    </rPh>
    <phoneticPr fontId="2"/>
  </si>
  <si>
    <t>優咲</t>
    <rPh sb="0" eb="1">
      <t>ユウ</t>
    </rPh>
    <rPh sb="1" eb="2">
      <t>サキ</t>
    </rPh>
    <phoneticPr fontId="2"/>
  </si>
  <si>
    <t>ユサ</t>
    <phoneticPr fontId="2"/>
  </si>
  <si>
    <t>アラマキ</t>
    <phoneticPr fontId="2"/>
  </si>
  <si>
    <t>荒巻</t>
    <rPh sb="0" eb="2">
      <t>アラマキ</t>
    </rPh>
    <phoneticPr fontId="2"/>
  </si>
  <si>
    <t>結羽</t>
    <rPh sb="0" eb="1">
      <t>ユイ</t>
    </rPh>
    <rPh sb="1" eb="2">
      <t>ハ</t>
    </rPh>
    <phoneticPr fontId="2"/>
  </si>
  <si>
    <t>オオカワ</t>
    <phoneticPr fontId="2"/>
  </si>
  <si>
    <t>大川</t>
    <rPh sb="0" eb="2">
      <t>オオカワ</t>
    </rPh>
    <phoneticPr fontId="2"/>
  </si>
  <si>
    <t>莉茉</t>
    <rPh sb="0" eb="1">
      <t>リ</t>
    </rPh>
    <rPh sb="1" eb="2">
      <t>マツ</t>
    </rPh>
    <phoneticPr fontId="2"/>
  </si>
  <si>
    <t>リマ</t>
    <phoneticPr fontId="2"/>
  </si>
  <si>
    <t>ユウハ</t>
    <phoneticPr fontId="2"/>
  </si>
  <si>
    <t>オオタ</t>
    <phoneticPr fontId="2"/>
  </si>
  <si>
    <t>太田</t>
    <rPh sb="0" eb="2">
      <t>オオタ</t>
    </rPh>
    <phoneticPr fontId="2"/>
  </si>
  <si>
    <t>萌花</t>
    <rPh sb="0" eb="1">
      <t>モエ</t>
    </rPh>
    <rPh sb="1" eb="2">
      <t>カ</t>
    </rPh>
    <phoneticPr fontId="2"/>
  </si>
  <si>
    <t>モカ</t>
    <phoneticPr fontId="2"/>
  </si>
  <si>
    <t>ワタナベ</t>
    <phoneticPr fontId="2"/>
  </si>
  <si>
    <t>渡辺</t>
    <rPh sb="0" eb="2">
      <t>ワタナベ</t>
    </rPh>
    <phoneticPr fontId="2"/>
  </si>
  <si>
    <t>美桜</t>
    <rPh sb="0" eb="2">
      <t>ミオ</t>
    </rPh>
    <phoneticPr fontId="2"/>
  </si>
  <si>
    <t>ミオ</t>
    <phoneticPr fontId="2"/>
  </si>
  <si>
    <t>スズキ</t>
    <phoneticPr fontId="2"/>
  </si>
  <si>
    <t>鈴木</t>
    <rPh sb="0" eb="2">
      <t>スズキ</t>
    </rPh>
    <phoneticPr fontId="2"/>
  </si>
  <si>
    <t>葵唯</t>
    <rPh sb="0" eb="1">
      <t>アオイ</t>
    </rPh>
    <rPh sb="1" eb="2">
      <t>ユイ</t>
    </rPh>
    <phoneticPr fontId="2"/>
  </si>
  <si>
    <t>アオイ</t>
    <phoneticPr fontId="2"/>
  </si>
  <si>
    <t>野田市立南部小学校</t>
    <rPh sb="0" eb="9">
      <t>ノダシリツナンブショウガッコウ</t>
    </rPh>
    <phoneticPr fontId="2"/>
  </si>
  <si>
    <t>野田市立みずき小学校</t>
    <rPh sb="0" eb="4">
      <t>ノダシリツ</t>
    </rPh>
    <rPh sb="7" eb="10">
      <t>ショウガッコウ</t>
    </rPh>
    <phoneticPr fontId="2"/>
  </si>
  <si>
    <t>野田市立二ツ塚小学校</t>
    <rPh sb="0" eb="4">
      <t>ノダシリツ</t>
    </rPh>
    <rPh sb="4" eb="5">
      <t>フタ</t>
    </rPh>
    <rPh sb="6" eb="10">
      <t>ツカショウガッコウ</t>
    </rPh>
    <phoneticPr fontId="2"/>
  </si>
  <si>
    <t>野田市立二ツ塚小学校</t>
    <rPh sb="0" eb="2">
      <t>ノダシ</t>
    </rPh>
    <rPh sb="2" eb="10">
      <t>リツフタツツカショウガッコウ</t>
    </rPh>
    <phoneticPr fontId="2"/>
  </si>
  <si>
    <t>野田市立福田第二小学校</t>
    <rPh sb="0" eb="4">
      <t>ノダシリツ</t>
    </rPh>
    <rPh sb="4" eb="11">
      <t>フクダダイニショウガッコウ</t>
    </rPh>
    <phoneticPr fontId="2"/>
  </si>
  <si>
    <t>野田市立東部小学校</t>
    <rPh sb="0" eb="4">
      <t>ノダシリツ</t>
    </rPh>
    <rPh sb="4" eb="9">
      <t>トウブショウガッコウ</t>
    </rPh>
    <phoneticPr fontId="2"/>
  </si>
  <si>
    <t>テラダ</t>
    <phoneticPr fontId="2"/>
  </si>
  <si>
    <t>寺田</t>
    <rPh sb="0" eb="2">
      <t>テラダ</t>
    </rPh>
    <phoneticPr fontId="2"/>
  </si>
  <si>
    <t>苺唯</t>
    <rPh sb="0" eb="1">
      <t>イチゴ</t>
    </rPh>
    <rPh sb="1" eb="2">
      <t>ユイ</t>
    </rPh>
    <phoneticPr fontId="2"/>
  </si>
  <si>
    <t>メイ</t>
    <phoneticPr fontId="2"/>
  </si>
  <si>
    <t>イイヅカ</t>
    <phoneticPr fontId="2"/>
  </si>
  <si>
    <t>飯塚</t>
    <rPh sb="0" eb="2">
      <t>イイヅカ</t>
    </rPh>
    <phoneticPr fontId="2"/>
  </si>
  <si>
    <t>結彩奈</t>
    <rPh sb="0" eb="1">
      <t>ケツ</t>
    </rPh>
    <rPh sb="1" eb="2">
      <t>アヤ</t>
    </rPh>
    <rPh sb="2" eb="3">
      <t>ナ</t>
    </rPh>
    <phoneticPr fontId="2"/>
  </si>
  <si>
    <t>ユイナ</t>
    <phoneticPr fontId="2"/>
  </si>
  <si>
    <t>野田市立南部小学校</t>
    <rPh sb="0" eb="9">
      <t>ノダシリツナンブショウガッコウ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</si>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</sst>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0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434252460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21006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208</v>
      </c>
      <c r="D7" s="135"/>
      <c r="E7" s="110" t="s">
        <v>207</v>
      </c>
      <c r="F7" s="111"/>
      <c r="G7" s="92">
        <v>514592739</v>
      </c>
      <c r="H7" s="92"/>
      <c r="I7" s="92"/>
      <c r="J7" s="92">
        <v>18432</v>
      </c>
      <c r="K7" s="92"/>
      <c r="L7" s="92"/>
      <c r="M7" s="92"/>
      <c r="N7" s="92"/>
      <c r="O7" s="92"/>
      <c r="P7" s="89" t="s">
        <v>72</v>
      </c>
      <c r="Q7" s="90"/>
      <c r="R7" s="108" t="s">
        <v>221</v>
      </c>
      <c r="S7" s="108"/>
      <c r="T7" s="108"/>
      <c r="U7" s="108"/>
      <c r="V7" s="50" t="s">
        <v>73</v>
      </c>
      <c r="W7" s="107" t="s">
        <v>222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224</v>
      </c>
      <c r="AM7" s="146"/>
      <c r="AN7" s="146"/>
      <c r="AO7" s="146"/>
      <c r="AP7" s="146"/>
      <c r="AQ7" s="146"/>
      <c r="AR7" s="146"/>
      <c r="AS7" s="59" t="s">
        <v>75</v>
      </c>
      <c r="AT7" s="260">
        <v>46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223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225</v>
      </c>
      <c r="AL8" s="150"/>
      <c r="AM8" s="150"/>
      <c r="AN8" s="150"/>
      <c r="AO8" s="60" t="s">
        <v>76</v>
      </c>
      <c r="AP8" s="150" t="s">
        <v>226</v>
      </c>
      <c r="AQ8" s="150"/>
      <c r="AR8" s="150"/>
      <c r="AS8" s="151"/>
      <c r="AT8" s="260"/>
    </row>
    <row r="9" spans="1:51" ht="14.45" customHeight="1">
      <c r="A9" s="99" t="s">
        <v>150</v>
      </c>
      <c r="B9" s="100"/>
      <c r="C9" s="134" t="s">
        <v>209</v>
      </c>
      <c r="D9" s="135"/>
      <c r="E9" s="110" t="s">
        <v>211</v>
      </c>
      <c r="F9" s="111"/>
      <c r="G9" s="92">
        <v>510197995</v>
      </c>
      <c r="H9" s="92"/>
      <c r="I9" s="92"/>
      <c r="J9" s="92">
        <v>24095</v>
      </c>
      <c r="K9" s="92"/>
      <c r="L9" s="92"/>
      <c r="M9" s="92"/>
      <c r="N9" s="92"/>
      <c r="O9" s="92"/>
      <c r="P9" s="89" t="s">
        <v>72</v>
      </c>
      <c r="Q9" s="90"/>
      <c r="R9" s="108" t="s">
        <v>227</v>
      </c>
      <c r="S9" s="108"/>
      <c r="T9" s="108"/>
      <c r="U9" s="108"/>
      <c r="V9" s="50" t="s">
        <v>73</v>
      </c>
      <c r="W9" s="107" t="s">
        <v>228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230</v>
      </c>
      <c r="AM9" s="146"/>
      <c r="AN9" s="146"/>
      <c r="AO9" s="146"/>
      <c r="AP9" s="146"/>
      <c r="AQ9" s="146"/>
      <c r="AR9" s="146"/>
      <c r="AS9" s="59" t="s">
        <v>194</v>
      </c>
      <c r="AT9" s="261">
        <v>44</v>
      </c>
    </row>
    <row r="10" spans="1:51" ht="18" customHeight="1">
      <c r="A10" s="99"/>
      <c r="B10" s="100"/>
      <c r="C10" s="137" t="s">
        <v>210</v>
      </c>
      <c r="D10" s="138"/>
      <c r="E10" s="139" t="s">
        <v>212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229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231</v>
      </c>
      <c r="AL10" s="150"/>
      <c r="AM10" s="150"/>
      <c r="AN10" s="150"/>
      <c r="AO10" s="60" t="s">
        <v>195</v>
      </c>
      <c r="AP10" s="150" t="s">
        <v>232</v>
      </c>
      <c r="AQ10" s="150"/>
      <c r="AR10" s="150"/>
      <c r="AS10" s="151"/>
      <c r="AT10" s="261"/>
    </row>
    <row r="11" spans="1:51" ht="14.45" customHeight="1">
      <c r="A11" s="99" t="s">
        <v>151</v>
      </c>
      <c r="B11" s="100"/>
      <c r="C11" s="134" t="s">
        <v>213</v>
      </c>
      <c r="D11" s="135"/>
      <c r="E11" s="110" t="s">
        <v>216</v>
      </c>
      <c r="F11" s="111"/>
      <c r="G11" s="92">
        <v>514729643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233</v>
      </c>
      <c r="S11" s="108"/>
      <c r="T11" s="108"/>
      <c r="U11" s="108"/>
      <c r="V11" s="50" t="s">
        <v>73</v>
      </c>
      <c r="W11" s="107" t="s">
        <v>234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224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47</v>
      </c>
    </row>
    <row r="12" spans="1:51" ht="18" customHeight="1">
      <c r="A12" s="99"/>
      <c r="B12" s="100"/>
      <c r="C12" s="137" t="s">
        <v>214</v>
      </c>
      <c r="D12" s="138"/>
      <c r="E12" s="139" t="s">
        <v>215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235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236</v>
      </c>
      <c r="AL12" s="150"/>
      <c r="AM12" s="150"/>
      <c r="AN12" s="150"/>
      <c r="AO12" s="60" t="s">
        <v>195</v>
      </c>
      <c r="AP12" s="150" t="s">
        <v>237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4" t="s">
        <v>209</v>
      </c>
      <c r="D13" s="135"/>
      <c r="E13" s="110" t="s">
        <v>218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7" t="s">
        <v>217</v>
      </c>
      <c r="D14" s="138"/>
      <c r="E14" s="139" t="s">
        <v>212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4" t="s">
        <v>166</v>
      </c>
      <c r="B15" s="100"/>
      <c r="C15" s="134" t="s">
        <v>219</v>
      </c>
      <c r="D15" s="135"/>
      <c r="E15" s="110" t="s">
        <v>220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227</v>
      </c>
      <c r="S15" s="108"/>
      <c r="T15" s="108"/>
      <c r="U15" s="108"/>
      <c r="V15" s="49" t="s">
        <v>73</v>
      </c>
      <c r="W15" s="107" t="s">
        <v>238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224</v>
      </c>
      <c r="AM15" s="146"/>
      <c r="AN15" s="146"/>
      <c r="AO15" s="146"/>
      <c r="AP15" s="146"/>
      <c r="AQ15" s="146"/>
      <c r="AR15" s="146"/>
      <c r="AS15" s="59" t="s">
        <v>194</v>
      </c>
      <c r="AT15" s="261">
        <v>44</v>
      </c>
    </row>
    <row r="16" spans="1:51" ht="18" customHeight="1">
      <c r="A16" s="99"/>
      <c r="B16" s="100"/>
      <c r="C16" s="137" t="s">
        <v>217</v>
      </c>
      <c r="D16" s="138"/>
      <c r="E16" s="139" t="s">
        <v>212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229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239</v>
      </c>
      <c r="AL16" s="150"/>
      <c r="AM16" s="150"/>
      <c r="AN16" s="150"/>
      <c r="AO16" s="60" t="s">
        <v>195</v>
      </c>
      <c r="AP16" s="150" t="s">
        <v>240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千葉県野田市西三ヶ尾739－2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090-1614-7046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304</v>
      </c>
      <c r="C25" s="134" t="s">
        <v>241</v>
      </c>
      <c r="D25" s="135"/>
      <c r="E25" s="110" t="s">
        <v>242</v>
      </c>
      <c r="F25" s="111"/>
      <c r="G25" s="121">
        <v>6</v>
      </c>
      <c r="H25" s="117"/>
      <c r="I25" s="115" t="s">
        <v>289</v>
      </c>
      <c r="J25" s="116"/>
      <c r="K25" s="116"/>
      <c r="L25" s="117"/>
      <c r="M25" s="121">
        <v>514312429</v>
      </c>
      <c r="N25" s="116"/>
      <c r="O25" s="117"/>
      <c r="P25" s="121">
        <v>152</v>
      </c>
      <c r="Q25" s="116"/>
      <c r="R25" s="116"/>
      <c r="S25" s="116"/>
      <c r="T25" s="122"/>
      <c r="U25" s="1"/>
      <c r="V25" s="1"/>
      <c r="W25" s="1"/>
      <c r="X25" s="1"/>
      <c r="Y25" s="124">
        <v>18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243</v>
      </c>
      <c r="D26" s="138"/>
      <c r="E26" s="139" t="s">
        <v>244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245</v>
      </c>
      <c r="D27" s="135"/>
      <c r="E27" s="110" t="s">
        <v>247</v>
      </c>
      <c r="F27" s="111"/>
      <c r="G27" s="121">
        <v>6</v>
      </c>
      <c r="H27" s="117"/>
      <c r="I27" s="115" t="s">
        <v>289</v>
      </c>
      <c r="J27" s="116"/>
      <c r="K27" s="116"/>
      <c r="L27" s="117"/>
      <c r="M27" s="121">
        <v>512182253</v>
      </c>
      <c r="N27" s="116"/>
      <c r="O27" s="117"/>
      <c r="P27" s="121">
        <v>151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246</v>
      </c>
      <c r="D28" s="138"/>
      <c r="E28" s="139" t="s">
        <v>248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249</v>
      </c>
      <c r="D29" s="135"/>
      <c r="E29" s="110" t="s">
        <v>251</v>
      </c>
      <c r="F29" s="111"/>
      <c r="G29" s="121">
        <v>6</v>
      </c>
      <c r="H29" s="117"/>
      <c r="I29" s="115" t="s">
        <v>290</v>
      </c>
      <c r="J29" s="116"/>
      <c r="K29" s="116"/>
      <c r="L29" s="117"/>
      <c r="M29" s="121">
        <v>514496761</v>
      </c>
      <c r="N29" s="116"/>
      <c r="O29" s="117"/>
      <c r="P29" s="121">
        <v>148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250</v>
      </c>
      <c r="D30" s="138"/>
      <c r="E30" s="139" t="s">
        <v>252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253</v>
      </c>
      <c r="D31" s="135"/>
      <c r="E31" s="110" t="s">
        <v>255</v>
      </c>
      <c r="F31" s="111"/>
      <c r="G31" s="121">
        <v>5</v>
      </c>
      <c r="H31" s="117"/>
      <c r="I31" s="115" t="s">
        <v>291</v>
      </c>
      <c r="J31" s="116"/>
      <c r="K31" s="116"/>
      <c r="L31" s="117"/>
      <c r="M31" s="121">
        <v>513459973</v>
      </c>
      <c r="N31" s="116"/>
      <c r="O31" s="117"/>
      <c r="P31" s="121">
        <v>142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254</v>
      </c>
      <c r="D32" s="138"/>
      <c r="E32" s="139" t="s">
        <v>256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257</v>
      </c>
      <c r="D33" s="135"/>
      <c r="E33" s="110" t="s">
        <v>260</v>
      </c>
      <c r="F33" s="111"/>
      <c r="G33" s="121">
        <v>5</v>
      </c>
      <c r="H33" s="117"/>
      <c r="I33" s="115" t="s">
        <v>292</v>
      </c>
      <c r="J33" s="116"/>
      <c r="K33" s="116"/>
      <c r="L33" s="117"/>
      <c r="M33" s="121">
        <v>513506662</v>
      </c>
      <c r="N33" s="116"/>
      <c r="O33" s="117"/>
      <c r="P33" s="121">
        <v>138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258</v>
      </c>
      <c r="D34" s="138"/>
      <c r="E34" s="139" t="s">
        <v>259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261</v>
      </c>
      <c r="D35" s="135"/>
      <c r="E35" s="110" t="s">
        <v>264</v>
      </c>
      <c r="F35" s="111"/>
      <c r="G35" s="121">
        <v>5</v>
      </c>
      <c r="H35" s="117"/>
      <c r="I35" s="115" t="s">
        <v>292</v>
      </c>
      <c r="J35" s="116"/>
      <c r="K35" s="116"/>
      <c r="L35" s="117"/>
      <c r="M35" s="121">
        <v>514620484</v>
      </c>
      <c r="N35" s="116"/>
      <c r="O35" s="117"/>
      <c r="P35" s="121">
        <v>156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262</v>
      </c>
      <c r="D36" s="138"/>
      <c r="E36" s="139" t="s">
        <v>263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265</v>
      </c>
      <c r="D37" s="135"/>
      <c r="E37" s="110" t="s">
        <v>268</v>
      </c>
      <c r="F37" s="111"/>
      <c r="G37" s="121">
        <v>5</v>
      </c>
      <c r="H37" s="117"/>
      <c r="I37" s="115" t="s">
        <v>289</v>
      </c>
      <c r="J37" s="116"/>
      <c r="K37" s="116"/>
      <c r="L37" s="117"/>
      <c r="M37" s="121">
        <v>514451247</v>
      </c>
      <c r="N37" s="116"/>
      <c r="O37" s="117"/>
      <c r="P37" s="121">
        <v>151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266</v>
      </c>
      <c r="D38" s="138"/>
      <c r="E38" s="139" t="s">
        <v>267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269</v>
      </c>
      <c r="D39" s="135"/>
      <c r="E39" s="110" t="s">
        <v>276</v>
      </c>
      <c r="F39" s="111"/>
      <c r="G39" s="121">
        <v>5</v>
      </c>
      <c r="H39" s="117"/>
      <c r="I39" s="115" t="s">
        <v>293</v>
      </c>
      <c r="J39" s="116"/>
      <c r="K39" s="116"/>
      <c r="L39" s="117"/>
      <c r="M39" s="121">
        <v>512381360</v>
      </c>
      <c r="N39" s="116"/>
      <c r="O39" s="117"/>
      <c r="P39" s="121">
        <v>138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270</v>
      </c>
      <c r="D40" s="138"/>
      <c r="E40" s="139" t="s">
        <v>271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272</v>
      </c>
      <c r="D41" s="135"/>
      <c r="E41" s="110" t="s">
        <v>275</v>
      </c>
      <c r="F41" s="111"/>
      <c r="G41" s="121">
        <v>4</v>
      </c>
      <c r="H41" s="117"/>
      <c r="I41" s="115" t="s">
        <v>289</v>
      </c>
      <c r="J41" s="116"/>
      <c r="K41" s="116"/>
      <c r="L41" s="117"/>
      <c r="M41" s="121">
        <v>514451257</v>
      </c>
      <c r="N41" s="116"/>
      <c r="O41" s="117"/>
      <c r="P41" s="121">
        <v>142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273</v>
      </c>
      <c r="D42" s="138"/>
      <c r="E42" s="139" t="s">
        <v>274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277</v>
      </c>
      <c r="D43" s="135"/>
      <c r="E43" s="110" t="s">
        <v>280</v>
      </c>
      <c r="F43" s="111"/>
      <c r="G43" s="121">
        <v>5</v>
      </c>
      <c r="H43" s="117"/>
      <c r="I43" s="115" t="s">
        <v>292</v>
      </c>
      <c r="J43" s="116"/>
      <c r="K43" s="116"/>
      <c r="L43" s="117"/>
      <c r="M43" s="121">
        <v>515880825</v>
      </c>
      <c r="N43" s="116"/>
      <c r="O43" s="117"/>
      <c r="P43" s="121">
        <v>148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278</v>
      </c>
      <c r="D44" s="138"/>
      <c r="E44" s="139" t="s">
        <v>279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281</v>
      </c>
      <c r="D45" s="135"/>
      <c r="E45" s="110" t="s">
        <v>284</v>
      </c>
      <c r="F45" s="111"/>
      <c r="G45" s="121">
        <v>5</v>
      </c>
      <c r="H45" s="117"/>
      <c r="I45" s="115" t="s">
        <v>294</v>
      </c>
      <c r="J45" s="116"/>
      <c r="K45" s="116"/>
      <c r="L45" s="117"/>
      <c r="M45" s="121">
        <v>514725039</v>
      </c>
      <c r="N45" s="116"/>
      <c r="O45" s="117"/>
      <c r="P45" s="121">
        <v>140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282</v>
      </c>
      <c r="D46" s="138"/>
      <c r="E46" s="139" t="s">
        <v>283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285</v>
      </c>
      <c r="D47" s="135"/>
      <c r="E47" s="110" t="s">
        <v>288</v>
      </c>
      <c r="F47" s="111"/>
      <c r="G47" s="121">
        <v>5</v>
      </c>
      <c r="H47" s="117"/>
      <c r="I47" s="115" t="s">
        <v>289</v>
      </c>
      <c r="J47" s="116"/>
      <c r="K47" s="116"/>
      <c r="L47" s="117"/>
      <c r="M47" s="121">
        <v>515880815</v>
      </c>
      <c r="N47" s="116"/>
      <c r="O47" s="117"/>
      <c r="P47" s="121">
        <v>137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286</v>
      </c>
      <c r="D48" s="177"/>
      <c r="E48" s="178" t="s">
        <v>287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295</v>
      </c>
      <c r="D49" s="243"/>
      <c r="E49" s="244" t="s">
        <v>298</v>
      </c>
      <c r="F49" s="245"/>
      <c r="G49" s="231">
        <v>5</v>
      </c>
      <c r="H49" s="233"/>
      <c r="I49" s="252" t="s">
        <v>291</v>
      </c>
      <c r="J49" s="232"/>
      <c r="K49" s="232"/>
      <c r="L49" s="233"/>
      <c r="M49" s="231">
        <v>516233993</v>
      </c>
      <c r="N49" s="232"/>
      <c r="O49" s="233"/>
      <c r="P49" s="231">
        <v>141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296</v>
      </c>
      <c r="D50" s="247"/>
      <c r="E50" s="248" t="s">
        <v>297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>
        <v>14</v>
      </c>
      <c r="C51" s="242" t="s">
        <v>299</v>
      </c>
      <c r="D51" s="243"/>
      <c r="E51" s="244" t="s">
        <v>302</v>
      </c>
      <c r="F51" s="245"/>
      <c r="G51" s="231">
        <v>4</v>
      </c>
      <c r="H51" s="233"/>
      <c r="I51" s="252" t="s">
        <v>303</v>
      </c>
      <c r="J51" s="232"/>
      <c r="K51" s="232"/>
      <c r="L51" s="233"/>
      <c r="M51" s="231">
        <v>515865928</v>
      </c>
      <c r="N51" s="232"/>
      <c r="O51" s="233"/>
      <c r="P51" s="231">
        <v>143</v>
      </c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 t="s">
        <v>300</v>
      </c>
      <c r="D52" s="257"/>
      <c r="E52" s="258" t="s">
        <v>301</v>
      </c>
      <c r="F52" s="259"/>
      <c r="G52" s="250"/>
      <c r="H52" s="251"/>
      <c r="I52" s="250"/>
      <c r="J52" s="253"/>
      <c r="K52" s="253"/>
      <c r="L52" s="251"/>
      <c r="M52" s="250"/>
      <c r="N52" s="253"/>
      <c r="O52" s="251"/>
      <c r="P52" s="250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0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028" yWindow="588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N.VENUS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434252460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寺前　式孝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514592739</v>
      </c>
      <c r="H7" s="268"/>
      <c r="I7" s="268"/>
      <c r="J7" s="268">
        <f>IF(入力!J7="","",入力!J7)</f>
        <v>18432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坂巻　利博</v>
      </c>
      <c r="D9" s="279"/>
      <c r="E9" s="279"/>
      <c r="F9" s="279"/>
      <c r="G9" s="268">
        <f>IF(入力!G9="","",入力!G9)</f>
        <v>510197995</v>
      </c>
      <c r="H9" s="268"/>
      <c r="I9" s="268"/>
      <c r="J9" s="268">
        <f>IF(入力!J9="","",入力!J9)</f>
        <v>24095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原　奈津子</v>
      </c>
      <c r="D11" s="279"/>
      <c r="E11" s="279"/>
      <c r="F11" s="279"/>
      <c r="G11" s="268">
        <f>IF(入力!G11="","",入力!G11)</f>
        <v>514729643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坂巻　利博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坂巻　利博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6" t="s">
        <v>6</v>
      </c>
      <c r="B17" s="266"/>
      <c r="C17" s="269" t="str">
        <f>IF(入力!C17="","",入力!C17&amp;"　"&amp;入力!E17)</f>
        <v>千葉県野田市西三ヶ尾739－2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090-1614-7046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/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小磯　花音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野田市立南部小学校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514312429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遠藤　朱里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野田市立南部小学校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512182253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千葉　愛花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野田市立みずき小学校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514496761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原　舞衣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野田市立二ツ塚小学校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513459973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春日井　遥香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野田市立二ツ塚小学校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513506662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福澤　未希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野田市立二ツ塚小学校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514620484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船原　優咲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野田市立南部小学校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514451247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荒巻　結羽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野田市立福田第二小学校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512381360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大川　莉茉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野田市立南部小学校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514451257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太田　萌花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野田市立二ツ塚小学校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515880825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渡辺　美桜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野田市立東部小学校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514725039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鈴木　葵唯</v>
      </c>
      <c r="D47" s="279"/>
      <c r="E47" s="279"/>
      <c r="F47" s="279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野田市立南部小学校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515880815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2"/>
      <c r="AW1" s="302"/>
      <c r="AX1" s="4" t="s">
        <v>28</v>
      </c>
      <c r="AY1" s="5"/>
      <c r="AZ1" s="302"/>
      <c r="BA1" s="302"/>
      <c r="BB1" s="4" t="s">
        <v>29</v>
      </c>
      <c r="BC1" s="5"/>
      <c r="BD1" s="302"/>
      <c r="BE1" s="30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3" t="s">
        <v>65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4"/>
      <c r="E16" s="314"/>
      <c r="F16" s="314"/>
      <c r="G16" s="315"/>
      <c r="H16" s="340" t="s">
        <v>66</v>
      </c>
      <c r="I16" s="341"/>
      <c r="J16" s="341"/>
      <c r="K16" s="314" t="str">
        <f>IF(入力!C2="","",入力!C2)</f>
        <v>エヌ・ビーナス</v>
      </c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5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5" t="s">
        <v>38</v>
      </c>
      <c r="AK16" s="306"/>
      <c r="AL16" s="306"/>
      <c r="AM16" s="307"/>
      <c r="AN16" s="334" t="str">
        <f>IF(入力!P3="","",入力!P3)</f>
        <v>野田市</v>
      </c>
      <c r="AO16" s="335"/>
      <c r="AP16" s="335"/>
      <c r="AQ16" s="335"/>
      <c r="AR16" s="335"/>
      <c r="AS16" s="335"/>
      <c r="AT16" s="306" t="s">
        <v>68</v>
      </c>
      <c r="AU16" s="307"/>
      <c r="AV16" s="313" t="s">
        <v>39</v>
      </c>
      <c r="AW16" s="314"/>
      <c r="AX16" s="314"/>
      <c r="AY16" s="315"/>
      <c r="AZ16" s="320" t="str">
        <f>IF(入力!P5="","",入力!P5)</f>
        <v>アーバンパークライン</v>
      </c>
      <c r="BA16" s="321"/>
      <c r="BB16" s="321"/>
      <c r="BC16" s="321"/>
      <c r="BD16" s="321"/>
      <c r="BE16" s="321"/>
      <c r="BF16" s="374" t="s">
        <v>40</v>
      </c>
    </row>
    <row r="17" spans="3:58" ht="4.5" customHeight="1">
      <c r="C17" s="372"/>
      <c r="D17" s="317"/>
      <c r="E17" s="317"/>
      <c r="F17" s="317"/>
      <c r="G17" s="318"/>
      <c r="H17" s="330" t="str">
        <f>IF(入力!C3="","",入力!C3)</f>
        <v>N.VENUS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(女子)</v>
      </c>
      <c r="V17" s="326"/>
      <c r="W17" s="326"/>
      <c r="X17" s="327"/>
      <c r="Y17" s="356">
        <f>IF(入力!C4="","",入力!C4)</f>
        <v>434252460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08"/>
      <c r="AK17" s="309"/>
      <c r="AL17" s="309"/>
      <c r="AM17" s="310"/>
      <c r="AN17" s="336"/>
      <c r="AO17" s="337"/>
      <c r="AP17" s="337"/>
      <c r="AQ17" s="337"/>
      <c r="AR17" s="337"/>
      <c r="AS17" s="337"/>
      <c r="AT17" s="309"/>
      <c r="AU17" s="310"/>
      <c r="AV17" s="316"/>
      <c r="AW17" s="317"/>
      <c r="AX17" s="317"/>
      <c r="AY17" s="318"/>
      <c r="AZ17" s="322"/>
      <c r="BA17" s="323"/>
      <c r="BB17" s="323"/>
      <c r="BC17" s="323"/>
      <c r="BD17" s="323"/>
      <c r="BE17" s="323"/>
      <c r="BF17" s="375"/>
    </row>
    <row r="18" spans="3:58" ht="16.5" customHeight="1">
      <c r="C18" s="373"/>
      <c r="D18" s="299"/>
      <c r="E18" s="299"/>
      <c r="F18" s="299"/>
      <c r="G18" s="319"/>
      <c r="H18" s="332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28"/>
      <c r="V18" s="328"/>
      <c r="W18" s="328"/>
      <c r="X18" s="329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1"/>
      <c r="AK18" s="286"/>
      <c r="AL18" s="286"/>
      <c r="AM18" s="312"/>
      <c r="AN18" s="338"/>
      <c r="AO18" s="339"/>
      <c r="AP18" s="339"/>
      <c r="AQ18" s="339"/>
      <c r="AR18" s="339"/>
      <c r="AS18" s="339"/>
      <c r="AT18" s="286"/>
      <c r="AU18" s="312"/>
      <c r="AV18" s="300"/>
      <c r="AW18" s="299"/>
      <c r="AX18" s="299"/>
      <c r="AY18" s="319"/>
      <c r="AZ18" s="324" t="str">
        <f>IF(入力!AE5="","",入力!AE5)</f>
        <v>梅郷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7" t="s">
        <v>42</v>
      </c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 t="s">
        <v>69</v>
      </c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 t="s">
        <v>70</v>
      </c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304"/>
    </row>
    <row r="20" spans="3:58" ht="15" customHeight="1">
      <c r="C20" s="289" t="s">
        <v>43</v>
      </c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8">
        <f>IF(入力!J7="","",入力!J7)</f>
        <v>18432</v>
      </c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>
        <f>IF(入力!J9="","",入力!J9)</f>
        <v>24095</v>
      </c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 t="str">
        <f>IF(入力!J11="","",入力!J11)</f>
        <v/>
      </c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98"/>
    </row>
    <row r="21" spans="3:58" ht="15" customHeight="1">
      <c r="C21" s="289" t="s">
        <v>44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8" t="str">
        <f>IF(入力!M7="","",入力!M7)</f>
        <v/>
      </c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 t="str">
        <f>IF(入力!M9="","",入力!M9)</f>
        <v/>
      </c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 t="str">
        <f>IF(入力!M11="","",入力!M11)</f>
        <v/>
      </c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98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テラマエ　ノリタカ</v>
      </c>
      <c r="I22" s="290"/>
      <c r="J22" s="290"/>
      <c r="K22" s="290"/>
      <c r="L22" s="290"/>
      <c r="M22" s="290"/>
      <c r="N22" s="290"/>
      <c r="O22" s="290"/>
      <c r="P22" s="290"/>
      <c r="Q22" s="291"/>
      <c r="R22" s="285" t="s">
        <v>45</v>
      </c>
      <c r="S22" s="290"/>
      <c r="T22" s="292">
        <f>IF(入力!AT7="","",入力!AT7)</f>
        <v>46</v>
      </c>
      <c r="U22" s="293"/>
      <c r="V22" s="294"/>
      <c r="W22" s="285" t="s">
        <v>46</v>
      </c>
      <c r="X22" s="285"/>
      <c r="Y22" s="285"/>
      <c r="Z22" s="14" t="s">
        <v>72</v>
      </c>
      <c r="AA22" s="15"/>
      <c r="AB22" s="290" t="str">
        <f>IF(入力!R7="","",入力!R7)</f>
        <v>277</v>
      </c>
      <c r="AC22" s="290"/>
      <c r="AD22" s="290"/>
      <c r="AE22" s="290"/>
      <c r="AF22" s="16" t="s">
        <v>73</v>
      </c>
      <c r="AG22" s="290" t="str">
        <f>IF(入力!W7="","",入力!W7)</f>
        <v>0034</v>
      </c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1"/>
      <c r="AU22" s="285" t="s">
        <v>47</v>
      </c>
      <c r="AV22" s="290"/>
      <c r="AW22" s="290"/>
      <c r="AX22" s="17" t="s">
        <v>74</v>
      </c>
      <c r="AY22" s="290" t="str">
        <f>IF(入力!AL7="","",入力!AL7)</f>
        <v>090</v>
      </c>
      <c r="AZ22" s="290"/>
      <c r="BA22" s="290"/>
      <c r="BB22" s="290"/>
      <c r="BC22" s="290"/>
      <c r="BD22" s="290"/>
      <c r="BE22" s="290"/>
      <c r="BF22" s="18" t="s">
        <v>75</v>
      </c>
    </row>
    <row r="23" spans="3:58" ht="19.5" customHeight="1">
      <c r="C23" s="373" t="s">
        <v>48</v>
      </c>
      <c r="D23" s="299"/>
      <c r="E23" s="299"/>
      <c r="F23" s="299"/>
      <c r="G23" s="319"/>
      <c r="H23" s="348" t="str">
        <f>IF(入力!C8="","",入力!C8&amp;"　"&amp;入力!E8)</f>
        <v>寺前　式孝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9"/>
      <c r="S23" s="299"/>
      <c r="T23" s="295"/>
      <c r="U23" s="296"/>
      <c r="V23" s="297"/>
      <c r="W23" s="286"/>
      <c r="X23" s="286"/>
      <c r="Y23" s="286"/>
      <c r="Z23" s="332" t="str">
        <f>IF(入力!P8="","",入力!P8)</f>
        <v>千葉県柏市藤心1－18－9</v>
      </c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83"/>
      <c r="AU23" s="299"/>
      <c r="AV23" s="299"/>
      <c r="AW23" s="299"/>
      <c r="AX23" s="300" t="str">
        <f>IF(入力!AK8="","",入力!AK8)</f>
        <v>3572</v>
      </c>
      <c r="AY23" s="299"/>
      <c r="AZ23" s="299"/>
      <c r="BA23" s="299"/>
      <c r="BB23" s="19" t="s">
        <v>76</v>
      </c>
      <c r="BC23" s="299" t="str">
        <f>IF(入力!AP8="","",入力!AP8)</f>
        <v>0521</v>
      </c>
      <c r="BD23" s="299"/>
      <c r="BE23" s="299"/>
      <c r="BF23" s="301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サカマキ　トシヒロ</v>
      </c>
      <c r="I24" s="290"/>
      <c r="J24" s="290"/>
      <c r="K24" s="290"/>
      <c r="L24" s="290"/>
      <c r="M24" s="290"/>
      <c r="N24" s="290"/>
      <c r="O24" s="290"/>
      <c r="P24" s="290"/>
      <c r="Q24" s="291"/>
      <c r="R24" s="285" t="s">
        <v>45</v>
      </c>
      <c r="S24" s="290"/>
      <c r="T24" s="292">
        <f>IF(入力!AT9="","",入力!AT9)</f>
        <v>44</v>
      </c>
      <c r="U24" s="293"/>
      <c r="V24" s="294"/>
      <c r="W24" s="285" t="s">
        <v>46</v>
      </c>
      <c r="X24" s="285"/>
      <c r="Y24" s="285"/>
      <c r="Z24" s="14" t="s">
        <v>72</v>
      </c>
      <c r="AA24" s="15"/>
      <c r="AB24" s="290" t="str">
        <f>IF(入力!R9="","",入力!R9)</f>
        <v>278</v>
      </c>
      <c r="AC24" s="290"/>
      <c r="AD24" s="290"/>
      <c r="AE24" s="290"/>
      <c r="AF24" s="16" t="s">
        <v>73</v>
      </c>
      <c r="AG24" s="290" t="str">
        <f>IF(入力!W9="","",入力!W9)</f>
        <v>0015</v>
      </c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1"/>
      <c r="AU24" s="285" t="s">
        <v>47</v>
      </c>
      <c r="AV24" s="290"/>
      <c r="AW24" s="290"/>
      <c r="AX24" s="17" t="s">
        <v>74</v>
      </c>
      <c r="AY24" s="290" t="str">
        <f>IF(入力!AL9="","",入力!AL9)</f>
        <v>090</v>
      </c>
      <c r="AZ24" s="290"/>
      <c r="BA24" s="290"/>
      <c r="BB24" s="290"/>
      <c r="BC24" s="290"/>
      <c r="BD24" s="290"/>
      <c r="BE24" s="290"/>
      <c r="BF24" s="18" t="s">
        <v>75</v>
      </c>
    </row>
    <row r="25" spans="3:58" ht="19.5" customHeight="1">
      <c r="C25" s="373" t="s">
        <v>78</v>
      </c>
      <c r="D25" s="299"/>
      <c r="E25" s="299"/>
      <c r="F25" s="299"/>
      <c r="G25" s="319"/>
      <c r="H25" s="348" t="str">
        <f>IF(入力!C10="","",入力!C10&amp;"　"&amp;入力!E10)</f>
        <v>坂巻　利博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9"/>
      <c r="S25" s="299"/>
      <c r="T25" s="295"/>
      <c r="U25" s="296"/>
      <c r="V25" s="297"/>
      <c r="W25" s="286"/>
      <c r="X25" s="286"/>
      <c r="Y25" s="286"/>
      <c r="Z25" s="332" t="str">
        <f>IF(入力!P10="","",入力!P10)</f>
        <v>千葉県野田市西三ヶ尾739－2</v>
      </c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83"/>
      <c r="AU25" s="299"/>
      <c r="AV25" s="299"/>
      <c r="AW25" s="299"/>
      <c r="AX25" s="300" t="str">
        <f>IF(入力!AK10="","",入力!AK10)</f>
        <v>1614</v>
      </c>
      <c r="AY25" s="299"/>
      <c r="AZ25" s="299"/>
      <c r="BA25" s="299"/>
      <c r="BB25" s="19" t="s">
        <v>76</v>
      </c>
      <c r="BC25" s="299" t="str">
        <f>IF(入力!AP10="","",入力!AP10)</f>
        <v>7046</v>
      </c>
      <c r="BD25" s="299"/>
      <c r="BE25" s="299"/>
      <c r="BF25" s="301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ハラ　ナツコ</v>
      </c>
      <c r="I26" s="290"/>
      <c r="J26" s="290"/>
      <c r="K26" s="290"/>
      <c r="L26" s="290"/>
      <c r="M26" s="290"/>
      <c r="N26" s="290"/>
      <c r="O26" s="290"/>
      <c r="P26" s="290"/>
      <c r="Q26" s="291"/>
      <c r="R26" s="285" t="s">
        <v>45</v>
      </c>
      <c r="S26" s="290"/>
      <c r="T26" s="292">
        <f>IF(入力!AT11="","",入力!AT11)</f>
        <v>47</v>
      </c>
      <c r="U26" s="293"/>
      <c r="V26" s="294"/>
      <c r="W26" s="285" t="s">
        <v>46</v>
      </c>
      <c r="X26" s="285"/>
      <c r="Y26" s="285"/>
      <c r="Z26" s="14" t="s">
        <v>72</v>
      </c>
      <c r="AA26" s="15"/>
      <c r="AB26" s="290" t="str">
        <f>IF(入力!R11="","",入力!R11)</f>
        <v>278</v>
      </c>
      <c r="AC26" s="290"/>
      <c r="AD26" s="290"/>
      <c r="AE26" s="290"/>
      <c r="AF26" s="16" t="s">
        <v>73</v>
      </c>
      <c r="AG26" s="290" t="str">
        <f>IF(入力!W11="","",入力!W11)</f>
        <v>0011</v>
      </c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1"/>
      <c r="AU26" s="285" t="s">
        <v>47</v>
      </c>
      <c r="AV26" s="290"/>
      <c r="AW26" s="290"/>
      <c r="AX26" s="17" t="s">
        <v>74</v>
      </c>
      <c r="AY26" s="290" t="str">
        <f>IF(入力!AL11="","",入力!AL11)</f>
        <v>090</v>
      </c>
      <c r="AZ26" s="290"/>
      <c r="BA26" s="290"/>
      <c r="BB26" s="290"/>
      <c r="BC26" s="290"/>
      <c r="BD26" s="290"/>
      <c r="BE26" s="290"/>
      <c r="BF26" s="18" t="s">
        <v>75</v>
      </c>
    </row>
    <row r="27" spans="3:58" ht="19.5" customHeight="1">
      <c r="C27" s="373" t="s">
        <v>79</v>
      </c>
      <c r="D27" s="299"/>
      <c r="E27" s="299"/>
      <c r="F27" s="299"/>
      <c r="G27" s="319"/>
      <c r="H27" s="348" t="str">
        <f>IF(入力!C12="","",入力!C12&amp;"　"&amp;入力!E12)</f>
        <v>原　奈津子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9"/>
      <c r="S27" s="299"/>
      <c r="T27" s="295"/>
      <c r="U27" s="296"/>
      <c r="V27" s="297"/>
      <c r="W27" s="286"/>
      <c r="X27" s="286"/>
      <c r="Y27" s="286"/>
      <c r="Z27" s="332" t="str">
        <f>IF(入力!P12="","",入力!P12)</f>
        <v>千葉県野田市三ツ堀832－29</v>
      </c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83"/>
      <c r="AU27" s="299"/>
      <c r="AV27" s="299"/>
      <c r="AW27" s="299"/>
      <c r="AX27" s="300" t="str">
        <f>IF(入力!AK12="","",入力!AK12)</f>
        <v>8849</v>
      </c>
      <c r="AY27" s="299"/>
      <c r="AZ27" s="299"/>
      <c r="BA27" s="299"/>
      <c r="BB27" s="19" t="s">
        <v>76</v>
      </c>
      <c r="BC27" s="299" t="str">
        <f>IF(入力!AP12="","",入力!AP12)</f>
        <v>8025</v>
      </c>
      <c r="BD27" s="299"/>
      <c r="BE27" s="299"/>
      <c r="BF27" s="301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サカマキ　トシヒロ</v>
      </c>
      <c r="I28" s="290"/>
      <c r="J28" s="290"/>
      <c r="K28" s="290"/>
      <c r="L28" s="290"/>
      <c r="M28" s="290"/>
      <c r="N28" s="290"/>
      <c r="O28" s="290"/>
      <c r="P28" s="290"/>
      <c r="Q28" s="291"/>
      <c r="R28" s="285" t="s">
        <v>45</v>
      </c>
      <c r="S28" s="290"/>
      <c r="T28" s="292">
        <f>IF(入力!AT15="","",入力!AT15)</f>
        <v>44</v>
      </c>
      <c r="U28" s="293"/>
      <c r="V28" s="294"/>
      <c r="W28" s="285" t="s">
        <v>46</v>
      </c>
      <c r="X28" s="285"/>
      <c r="Y28" s="285"/>
      <c r="Z28" s="14" t="s">
        <v>72</v>
      </c>
      <c r="AA28" s="15"/>
      <c r="AB28" s="290" t="str">
        <f>IF(入力!R15="","",入力!R15)</f>
        <v>278</v>
      </c>
      <c r="AC28" s="290"/>
      <c r="AD28" s="290"/>
      <c r="AE28" s="290"/>
      <c r="AF28" s="16" t="s">
        <v>73</v>
      </c>
      <c r="AG28" s="290" t="str">
        <f>IF(入力!W15="","",入力!W15)</f>
        <v>0015</v>
      </c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1"/>
      <c r="AU28" s="285" t="s">
        <v>47</v>
      </c>
      <c r="AV28" s="290"/>
      <c r="AW28" s="290"/>
      <c r="AX28" s="17" t="s">
        <v>74</v>
      </c>
      <c r="AY28" s="290" t="str">
        <f>IF(入力!AL15="","",入力!AL15)</f>
        <v>090</v>
      </c>
      <c r="AZ28" s="290"/>
      <c r="BA28" s="290"/>
      <c r="BB28" s="290"/>
      <c r="BC28" s="290"/>
      <c r="BD28" s="290"/>
      <c r="BE28" s="290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8" t="str">
        <f>IF(入力!C16="","",入力!C16&amp;"　"&amp;入力!E16)</f>
        <v>坂巻　利博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77"/>
      <c r="S29" s="377"/>
      <c r="T29" s="385"/>
      <c r="U29" s="386"/>
      <c r="V29" s="387"/>
      <c r="W29" s="384"/>
      <c r="X29" s="384"/>
      <c r="Y29" s="384"/>
      <c r="Z29" s="401" t="str">
        <f>IF(入力!P16="","",入力!P16)</f>
        <v>千葉県野田市西三ヶ尾739－2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77"/>
      <c r="AV29" s="377"/>
      <c r="AW29" s="377"/>
      <c r="AX29" s="404" t="str">
        <f>IF(入力!AK16="","",入力!AK16)</f>
        <v>1614</v>
      </c>
      <c r="AY29" s="377"/>
      <c r="AZ29" s="377"/>
      <c r="BA29" s="377"/>
      <c r="BB29" s="73" t="s">
        <v>76</v>
      </c>
      <c r="BC29" s="377" t="str">
        <f>IF(入力!AP16="","",入力!AP16)</f>
        <v>7046</v>
      </c>
      <c r="BD29" s="377"/>
      <c r="BE29" s="377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コイソ　カノン
小磯　花音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野田市立南部小学校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514312429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152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エンドウ　アカリ
遠藤　朱里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野田市立南部小学校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512182253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151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チバ　アイカ
千葉　愛花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野田市立みずき小学校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514496761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148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ハラ　マイ
原　舞衣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5</v>
      </c>
      <c r="R40" s="394"/>
      <c r="S40" s="395"/>
      <c r="T40" s="412" t="str">
        <f>IF(入力!I31="","",入力!I31)</f>
        <v>野田市立二ツ塚小学校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513459973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142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カスガイ　ハルカ
春日井　遥香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5</v>
      </c>
      <c r="R42" s="394"/>
      <c r="S42" s="395"/>
      <c r="T42" s="412" t="str">
        <f>IF(入力!I33="","",入力!I33)</f>
        <v>野田市立二ツ塚小学校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513506662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138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フクザワ　ミキ
福澤　未希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5</v>
      </c>
      <c r="R44" s="394"/>
      <c r="S44" s="395"/>
      <c r="T44" s="412" t="str">
        <f>IF(入力!I35="","",入力!I35)</f>
        <v>野田市立二ツ塚小学校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514620484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156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フナバラ　ユサ
船原　優咲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5</v>
      </c>
      <c r="R46" s="394"/>
      <c r="S46" s="395"/>
      <c r="T46" s="412" t="str">
        <f>IF(入力!I37="","",入力!I37)</f>
        <v>野田市立南部小学校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514451247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151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アラマキ　ユウハ
荒巻　結羽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5</v>
      </c>
      <c r="R48" s="394"/>
      <c r="S48" s="395"/>
      <c r="T48" s="412" t="str">
        <f>IF(入力!I39="","",入力!I39)</f>
        <v>野田市立福田第二小学校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512381360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138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オオカワ　リマ
大川　莉茉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4</v>
      </c>
      <c r="R50" s="394"/>
      <c r="S50" s="395"/>
      <c r="T50" s="412" t="str">
        <f>IF(入力!I41="","",入力!I41)</f>
        <v>野田市立南部小学校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514451257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142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オオタ　モカ
太田　萌花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5</v>
      </c>
      <c r="R52" s="394"/>
      <c r="S52" s="395"/>
      <c r="T52" s="412" t="str">
        <f>IF(入力!I43="","",入力!I43)</f>
        <v>野田市立二ツ塚小学校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515880825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148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ワタナベ　ミオ
渡辺　美桜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5</v>
      </c>
      <c r="R54" s="394"/>
      <c r="S54" s="395"/>
      <c r="T54" s="412" t="str">
        <f>IF(入力!I45="","",入力!I45)</f>
        <v>野田市立東部小学校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514725039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140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スズキ　アオイ
鈴木　葵唯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5</v>
      </c>
      <c r="R56" s="394"/>
      <c r="S56" s="395"/>
      <c r="T56" s="412" t="str">
        <f>IF(入力!I47="","",入力!I47)</f>
        <v>野田市立南部小学校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515880815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137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N.VENUS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434252460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寺前　式孝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514592739</v>
      </c>
      <c r="H7" s="268"/>
      <c r="I7" s="268"/>
      <c r="J7" s="268">
        <f>IF(入力!J7="","",入力!J7)</f>
        <v>18432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坂巻　利博</v>
      </c>
      <c r="D9" s="279"/>
      <c r="E9" s="279"/>
      <c r="F9" s="279"/>
      <c r="G9" s="268">
        <f>IF(入力!G9="","",入力!G9)</f>
        <v>510197995</v>
      </c>
      <c r="H9" s="268"/>
      <c r="I9" s="268"/>
      <c r="J9" s="268">
        <f>IF(入力!J9="","",入力!J9)</f>
        <v>24095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原　奈津子</v>
      </c>
      <c r="D11" s="279"/>
      <c r="E11" s="279"/>
      <c r="F11" s="279"/>
      <c r="G11" s="268">
        <f>IF(入力!G11="","",入力!G11)</f>
        <v>514729643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坂巻　利博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坂巻　利博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千葉県野田市西三ヶ尾739－2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090-1614-7046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/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小磯　花音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野田市立南部小学校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514312429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遠藤　朱里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野田市立南部小学校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512182253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千葉　愛花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野田市立みずき小学校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514496761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原　舞衣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野田市立二ツ塚小学校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513459973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春日井　遥香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野田市立二ツ塚小学校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513506662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福澤　未希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野田市立二ツ塚小学校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514620484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船原　優咲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野田市立南部小学校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514451247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荒巻　結羽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野田市立福田第二小学校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512381360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大川　莉茉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野田市立南部小学校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514451257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太田　萌花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野田市立二ツ塚小学校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515880825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渡辺　美桜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野田市立東部小学校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514725039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鈴木　葵唯</v>
      </c>
      <c r="D47" s="279"/>
      <c r="E47" s="279"/>
      <c r="F47" s="279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野田市立南部小学校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515880815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寺田　苺唯</v>
      </c>
      <c r="D49" s="279"/>
      <c r="E49" s="279"/>
      <c r="F49" s="279"/>
      <c r="G49" s="266">
        <f>IF(入力!G49="","",入力!G49)</f>
        <v>5</v>
      </c>
      <c r="H49" s="266" t="str">
        <f>IF(入力!H49="","",入力!H49)</f>
        <v/>
      </c>
      <c r="I49" s="266" t="str">
        <f>IF(入力!I49="","",入力!I49)</f>
        <v>野田市立二ツ塚小学校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516233993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飯塚　結彩奈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野田市立南部小学校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515865928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N.VENUS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434252460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寺前　式孝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514592739</v>
      </c>
      <c r="H7" s="268"/>
      <c r="I7" s="268"/>
      <c r="J7" s="268">
        <f>IF(入力!J7="","",入力!J7)</f>
        <v>18432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坂巻　利博</v>
      </c>
      <c r="D9" s="279"/>
      <c r="E9" s="279"/>
      <c r="F9" s="279"/>
      <c r="G9" s="268">
        <f>IF(入力!G9="","",入力!G9)</f>
        <v>510197995</v>
      </c>
      <c r="H9" s="268"/>
      <c r="I9" s="268"/>
      <c r="J9" s="268">
        <f>IF(入力!J9="","",入力!J9)</f>
        <v>24095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原　奈津子</v>
      </c>
      <c r="D11" s="279"/>
      <c r="E11" s="279"/>
      <c r="F11" s="279"/>
      <c r="G11" s="268">
        <f>IF(入力!G11="","",入力!G11)</f>
        <v>514729643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坂巻　利博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坂巻　利博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千葉県野田市西三ヶ尾739－2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090-1614-7046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/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小磯　花音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野田市立南部小学校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514312429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遠藤　朱里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野田市立南部小学校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512182253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千葉　愛花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野田市立みずき小学校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514496761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原　舞衣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野田市立二ツ塚小学校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513459973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春日井　遥香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野田市立二ツ塚小学校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513506662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福澤　未希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野田市立二ツ塚小学校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514620484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船原　優咲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野田市立南部小学校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514451247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荒巻　結羽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野田市立福田第二小学校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512381360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大川　莉茉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野田市立南部小学校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514451257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太田　萌花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野田市立二ツ塚小学校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515880825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渡辺　美桜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野田市立東部小学校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514725039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鈴木　葵唯</v>
      </c>
      <c r="D47" s="279"/>
      <c r="E47" s="279"/>
      <c r="F47" s="279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野田市立南部小学校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515880815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寺田　苺唯</v>
      </c>
      <c r="D49" s="279"/>
      <c r="E49" s="279"/>
      <c r="F49" s="279"/>
      <c r="G49" s="266">
        <f>IF(入力!G49="","",入力!G49)</f>
        <v>5</v>
      </c>
      <c r="H49" s="266" t="str">
        <f>IF(入力!H49="","",入力!H49)</f>
        <v/>
      </c>
      <c r="I49" s="266" t="str">
        <f>IF(入力!I49="","",入力!I49)</f>
        <v>野田市立二ツ塚小学校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516233993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飯塚　結彩奈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野田市立南部小学校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515865928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18</v>
      </c>
      <c r="J5" s="447" t="str">
        <f>IF(入力!A55="","",入力!A55)</f>
        <v/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N.VENUS</v>
      </c>
      <c r="C7" s="33" t="str">
        <f>IF(入力!C2="","",入力!C2)</f>
        <v>エヌ・ビーナス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0034</v>
      </c>
      <c r="T16" s="33" t="str">
        <f>IF(入力!P8="","",入力!P8)</f>
        <v>千葉県柏市藤心1－18－9</v>
      </c>
      <c r="U16" s="33" t="str">
        <f>IF(入力!AL7="","",入力!AL7)</f>
        <v>090</v>
      </c>
      <c r="V16" s="33" t="str">
        <f>IF(入力!AK8="","",入力!AK8)</f>
        <v>3572</v>
      </c>
      <c r="W16" s="33" t="str">
        <f>IF(入力!AP8="","",入力!AP8)</f>
        <v>0521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0015</v>
      </c>
      <c r="T17" s="33" t="str">
        <f>IF(入力!P10="","",入力!P10)</f>
        <v>千葉県野田市西三ヶ尾739－2</v>
      </c>
      <c r="U17" s="33" t="str">
        <f>IF(入力!AL9="","",入力!AL9)</f>
        <v>090</v>
      </c>
      <c r="V17" s="33" t="str">
        <f>IF(入力!AK10="","",入力!AK10)</f>
        <v>1614</v>
      </c>
      <c r="W17" s="33" t="str">
        <f>IF(入力!AP10="","",入力!AP10)</f>
        <v>7046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0011</v>
      </c>
      <c r="T20" s="33" t="str">
        <f>IF(入力!P12="","",入力!P12)</f>
        <v>千葉県野田市三ツ堀832－29</v>
      </c>
      <c r="U20" s="33" t="str">
        <f>IF(入力!AL11="","",入力!AL11)</f>
        <v>090</v>
      </c>
      <c r="V20" s="33" t="str">
        <f>IF(入力!AK12="","",入力!AK12)</f>
        <v>8849</v>
      </c>
      <c r="W20" s="33" t="str">
        <f>IF(入力!AP12="","",入力!AP12)</f>
        <v>8025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278</v>
      </c>
      <c r="S22" s="33" t="str">
        <f>IF(入力!W15="","",入力!W15)</f>
        <v>0015</v>
      </c>
      <c r="T22" s="33" t="str">
        <f>IF(入力!P16="","",入力!P16)</f>
        <v>千葉県野田市西三ヶ尾739－2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7046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小磯</v>
      </c>
      <c r="D24" s="75" t="str">
        <f>VLOOKUP($B$51,$A$53:$F$352,4)</f>
        <v>花音</v>
      </c>
      <c r="E24" s="75" t="str">
        <f>VLOOKUP($B$51,$A$53:$F$352,5)</f>
        <v>コイソ</v>
      </c>
      <c r="F24" s="75" t="str">
        <f>VLOOKUP($B$51,$A$53:$F$352,6)</f>
        <v>カノン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小磯</v>
      </c>
      <c r="D53" s="33" t="str">
        <f>IF(入力!E26="","",入力!E26)</f>
        <v>花音</v>
      </c>
      <c r="E53" s="33" t="str">
        <f>IF(入力!C25="","",入力!C25)</f>
        <v>コイソ</v>
      </c>
      <c r="F53" s="33" t="str">
        <f>IF(入力!E25="","",入力!E25)</f>
        <v>カノン</v>
      </c>
      <c r="G53" s="33">
        <f>IF(入力!M25="","",入力!M25)</f>
        <v>514312429</v>
      </c>
      <c r="H53" s="33" t="str">
        <f>IF(入力!I25="","",入力!I25)</f>
        <v>野田市立南部小学校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遠藤</v>
      </c>
      <c r="D54" s="33" t="str">
        <f>IF(入力!E28="","",入力!E28)</f>
        <v>朱里</v>
      </c>
      <c r="E54" s="33" t="str">
        <f>IF(入力!C27="","",入力!C27)</f>
        <v>エンドウ</v>
      </c>
      <c r="F54" s="33" t="str">
        <f>IF(入力!E27="","",入力!E27)</f>
        <v>アカリ</v>
      </c>
      <c r="G54" s="33">
        <f>IF(入力!M27="","",入力!M27)</f>
        <v>512182253</v>
      </c>
      <c r="H54" s="33" t="str">
        <f>IF(入力!I27="","",入力!I27)</f>
        <v>野田市立南部小学校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千葉</v>
      </c>
      <c r="D55" s="33" t="str">
        <f>IF(入力!E30="","",入力!E30)</f>
        <v>愛花</v>
      </c>
      <c r="E55" s="33" t="str">
        <f>IF(入力!C29="","",入力!C29)</f>
        <v>チバ</v>
      </c>
      <c r="F55" s="33" t="str">
        <f>IF(入力!E29="","",入力!E29)</f>
        <v>アイカ</v>
      </c>
      <c r="G55" s="33">
        <f>IF(入力!M29="","",入力!M29)</f>
        <v>514496761</v>
      </c>
      <c r="H55" s="33" t="str">
        <f>IF(入力!I29="","",入力!I29)</f>
        <v>野田市立みずき小学校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原</v>
      </c>
      <c r="D56" s="33" t="str">
        <f>IF(入力!E32="","",入力!E32)</f>
        <v>舞衣</v>
      </c>
      <c r="E56" s="33" t="str">
        <f>IF(入力!C31="","",入力!C31)</f>
        <v>ハラ</v>
      </c>
      <c r="F56" s="33" t="str">
        <f>IF(入力!E31="","",入力!E31)</f>
        <v>マイ</v>
      </c>
      <c r="G56" s="33">
        <f>IF(入力!M31="","",入力!M31)</f>
        <v>513459973</v>
      </c>
      <c r="H56" s="33" t="str">
        <f>IF(入力!I31="","",入力!I31)</f>
        <v>野田市立二ツ塚小学校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春日井</v>
      </c>
      <c r="D57" s="33" t="str">
        <f>IF(入力!E34="","",入力!E34)</f>
        <v>遥香</v>
      </c>
      <c r="E57" s="33" t="str">
        <f>IF(入力!C33="","",入力!C33)</f>
        <v>カスガイ</v>
      </c>
      <c r="F57" s="33" t="str">
        <f>IF(入力!E33="","",入力!E33)</f>
        <v>ハルカ</v>
      </c>
      <c r="G57" s="33">
        <f>IF(入力!M33="","",入力!M33)</f>
        <v>513506662</v>
      </c>
      <c r="H57" s="33" t="str">
        <f>IF(入力!I33="","",入力!I33)</f>
        <v>野田市立二ツ塚小学校</v>
      </c>
      <c r="I57" s="33">
        <f>IF(入力!G33="","",入力!G33)</f>
        <v>5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福澤</v>
      </c>
      <c r="D58" s="33" t="str">
        <f>IF(入力!E36="","",入力!E36)</f>
        <v>未希</v>
      </c>
      <c r="E58" s="33" t="str">
        <f>IF(入力!C35="","",入力!C35)</f>
        <v>フクザワ</v>
      </c>
      <c r="F58" s="33" t="str">
        <f>IF(入力!E35="","",入力!E35)</f>
        <v>ミキ</v>
      </c>
      <c r="G58" s="33">
        <f>IF(入力!M35="","",入力!M35)</f>
        <v>514620484</v>
      </c>
      <c r="H58" s="33" t="str">
        <f>IF(入力!I35="","",入力!I35)</f>
        <v>野田市立二ツ塚小学校</v>
      </c>
      <c r="I58" s="33">
        <f>IF(入力!G35="","",入力!G35)</f>
        <v>5</v>
      </c>
      <c r="J58" s="33">
        <f>IF(入力!P35="","",入力!P35)</f>
        <v>156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船原</v>
      </c>
      <c r="D59" s="33" t="str">
        <f>IF(入力!E38="","",入力!E38)</f>
        <v>優咲</v>
      </c>
      <c r="E59" s="33" t="str">
        <f>IF(入力!C37="","",入力!C37)</f>
        <v>フナバラ</v>
      </c>
      <c r="F59" s="33" t="str">
        <f>IF(入力!E37="","",入力!E37)</f>
        <v>ユサ</v>
      </c>
      <c r="G59" s="33">
        <f>IF(入力!M37="","",入力!M37)</f>
        <v>514451247</v>
      </c>
      <c r="H59" s="33" t="str">
        <f>IF(入力!I37="","",入力!I37)</f>
        <v>野田市立南部小学校</v>
      </c>
      <c r="I59" s="33">
        <f>IF(入力!G37="","",入力!G37)</f>
        <v>5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荒巻</v>
      </c>
      <c r="D60" s="33" t="str">
        <f>IF(入力!E40="","",入力!E40)</f>
        <v>結羽</v>
      </c>
      <c r="E60" s="33" t="str">
        <f>IF(入力!C39="","",入力!C39)</f>
        <v>アラマキ</v>
      </c>
      <c r="F60" s="33" t="str">
        <f>IF(入力!E39="","",入力!E39)</f>
        <v>ユウハ</v>
      </c>
      <c r="G60" s="33">
        <f>IF(入力!M39="","",入力!M39)</f>
        <v>512381360</v>
      </c>
      <c r="H60" s="33" t="str">
        <f>IF(入力!I39="","",入力!I39)</f>
        <v>野田市立福田第二小学校</v>
      </c>
      <c r="I60" s="33">
        <f>IF(入力!G39="","",入力!G39)</f>
        <v>5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大川</v>
      </c>
      <c r="D61" s="33" t="str">
        <f>IF(入力!E42="","",入力!E42)</f>
        <v>莉茉</v>
      </c>
      <c r="E61" s="33" t="str">
        <f>IF(入力!C41="","",入力!C41)</f>
        <v>オオカワ</v>
      </c>
      <c r="F61" s="33" t="str">
        <f>IF(入力!E41="","",入力!E41)</f>
        <v>リマ</v>
      </c>
      <c r="G61" s="33">
        <f>IF(入力!M41="","",入力!M41)</f>
        <v>514451257</v>
      </c>
      <c r="H61" s="33" t="str">
        <f>IF(入力!I41="","",入力!I41)</f>
        <v>野田市立南部小学校</v>
      </c>
      <c r="I61" s="33">
        <f>IF(入力!G41="","",入力!G41)</f>
        <v>4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太田</v>
      </c>
      <c r="D62" s="33" t="str">
        <f>IF(入力!E44="","",入力!E44)</f>
        <v>萌花</v>
      </c>
      <c r="E62" s="33" t="str">
        <f>IF(入力!C43="","",入力!C43)</f>
        <v>オオタ</v>
      </c>
      <c r="F62" s="33" t="str">
        <f>IF(入力!E43="","",入力!E43)</f>
        <v>モカ</v>
      </c>
      <c r="G62" s="33">
        <f>IF(入力!M43="","",入力!M43)</f>
        <v>515880825</v>
      </c>
      <c r="H62" s="33" t="str">
        <f>IF(入力!I43="","",入力!I43)</f>
        <v>野田市立二ツ塚小学校</v>
      </c>
      <c r="I62" s="33">
        <f>IF(入力!G43="","",入力!G43)</f>
        <v>5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渡辺</v>
      </c>
      <c r="D63" s="33" t="str">
        <f>IF(入力!E46="","",入力!E46)</f>
        <v>美桜</v>
      </c>
      <c r="E63" s="33" t="str">
        <f>IF(入力!C45="","",入力!C45)</f>
        <v>ワタナベ</v>
      </c>
      <c r="F63" s="33" t="str">
        <f>IF(入力!E45="","",入力!E45)</f>
        <v>ミオ</v>
      </c>
      <c r="G63" s="33">
        <f>IF(入力!M45="","",入力!M45)</f>
        <v>514725039</v>
      </c>
      <c r="H63" s="33" t="str">
        <f>IF(入力!I45="","",入力!I45)</f>
        <v>野田市立東部小学校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鈴木</v>
      </c>
      <c r="D64" s="33" t="str">
        <f>IF(入力!E48="","",入力!E48)</f>
        <v>葵唯</v>
      </c>
      <c r="E64" s="33" t="str">
        <f>IF(入力!C47="","",入力!C47)</f>
        <v>スズキ</v>
      </c>
      <c r="F64" s="33" t="str">
        <f>IF(入力!E47="","",入力!E47)</f>
        <v>アオイ</v>
      </c>
      <c r="G64" s="33">
        <f>IF(入力!M47="","",入力!M47)</f>
        <v>515880815</v>
      </c>
      <c r="H64" s="33" t="str">
        <f>IF(入力!I47="","",入力!I47)</f>
        <v>野田市立南部小学校</v>
      </c>
      <c r="I64" s="33">
        <f>IF(入力!G47="","",入力!G47)</f>
        <v>5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寺田</v>
      </c>
      <c r="D65" s="33" t="str">
        <f>IF(入力!E50="","",入力!E50)</f>
        <v>苺唯</v>
      </c>
      <c r="E65" s="33" t="str">
        <f>IF(入力!C49="","",入力!C49)</f>
        <v>テラダ</v>
      </c>
      <c r="F65" s="33" t="str">
        <f>IF(入力!E49="","",入力!E49)</f>
        <v>メイ</v>
      </c>
      <c r="G65" s="33">
        <f>IF(入力!M49="","",入力!M49)</f>
        <v>516233993</v>
      </c>
      <c r="H65" s="33" t="str">
        <f>IF(入力!I49="","",入力!I49)</f>
        <v>野田市立二ツ塚小学校</v>
      </c>
      <c r="I65" s="33">
        <f>IF(入力!G49="","",入力!G49)</f>
        <v>5</v>
      </c>
      <c r="J65" s="33">
        <f>IF(入力!P49="","",入力!P49)</f>
        <v>141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飯塚</v>
      </c>
      <c r="D66" s="33" t="str">
        <f>IF(入力!E52="","",入力!E52)</f>
        <v>結彩奈</v>
      </c>
      <c r="E66" s="33" t="str">
        <f>IF(入力!C51="","",入力!C51)</f>
        <v>イイヅカ</v>
      </c>
      <c r="F66" s="33" t="str">
        <f>IF(入力!E51="","",入力!E51)</f>
        <v>ユイナ</v>
      </c>
      <c r="G66" s="33">
        <f>IF(入力!M51="","",入力!M51)</f>
        <v>515865928</v>
      </c>
      <c r="H66" s="33" t="str">
        <f>IF(入力!I51="","",入力!I51)</f>
        <v>野田市立南部小学校</v>
      </c>
      <c r="I66" s="33">
        <f>IF(入力!G51="","",入力!G51)</f>
        <v>4</v>
      </c>
      <c r="J66" s="33">
        <f>IF(入力!P51="","",入力!P51)</f>
        <v>143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家族</cp:lastModifiedBy>
  <cp:lastPrinted>2016-05-09T15:17:35Z</cp:lastPrinted>
  <dcterms:created xsi:type="dcterms:W3CDTF">2014-04-05T09:56:00Z</dcterms:created>
  <dcterms:modified xsi:type="dcterms:W3CDTF">2017-09-18T11:55:06Z</dcterms:modified>
</cp:coreProperties>
</file>