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.Venusu\大会申し込み\"/>
    </mc:Choice>
  </mc:AlternateContent>
  <xr:revisionPtr revIDLastSave="0" documentId="13_ncr:1_{3480705A-AE8E-4823-894F-44213E5BA5EA}" xr6:coauthVersionLast="32" xr6:coauthVersionMax="32" xr10:uidLastSave="{00000000-0000-0000-0000-000000000000}"/>
  <workbookProtection lockStructure="1"/>
  <bookViews>
    <workbookView xWindow="0" yWindow="0" windowWidth="20490" windowHeight="670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<sst xmlns="http://schemas.openxmlformats.org/spreadsheetml/2006/main" count="431" uniqueCount="284">
  <si>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</si>
  <si>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</si>
  <si>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</si>
  <si>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</si>
  <si>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</si>
  <si>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</si>
  <si>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</si>
  <si>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</si>
  <si>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</si>
  <si>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</si>
  <si>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</si>
  <si>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</si>
  <si>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</si>
  <si>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</si>
  <si>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</si>
  <si>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</si>
  <si>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</si>
  <si>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</si>
  <si>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</si>
  <si>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</si>
  <si>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</si>
  <si>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</si>
  <si>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</si>
  <si>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</si>
  <si>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</si>
  <si>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</si>
  <si>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</si>
  <si>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</si>
  <si>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</si>
  <si>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</si>
  <si>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</si>
  <si>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</si>
  <si>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</si>
  <si>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</si>
  <si>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</si>
  <si>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</si>
  <si>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</si>
  <si>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</si>
  <si>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</si>
  <si>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</si>
  <si>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</si>
  <si>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</si>
  <si>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</si>
  <si>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</si>
  <si>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</si>
  <si>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</si>
  <si>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</si>
  <si>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</si>
  <si>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</si>
  <si>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</si>
  <si>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</si>
  <si>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</si>
  <si>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</si>
  <si>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</si>
  <si>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</si>
  <si>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</si>
  <si>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</si>
  <si>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</si>
  <si>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</si>
  <si>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</si>
  <si>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</si>
  <si>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</si>
  <si>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</si>
  <si>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</si>
  <si>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</si>
  <si>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</si>
  <si>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</si>
  <si>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</si>
  <si>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</si>
  <si>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</si>
  <si>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</si>
  <si>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</si>
  <si>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</si>
  <si>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</si>
  <si>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</si>
  <si>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</si>
  <si>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</si>
  <si>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</si>
  <si>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</si>
  <si>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</si>
  <si>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</si>
  <si>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</si>
  <si>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</si>
  <si>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</si>
  <si>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</si>
  <si>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</si>
  <si>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</si>
  <si>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</si>
  <si>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</si>
  <si>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</si>
  <si>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</si>
  <si>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</si>
  <si>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</si>
  <si>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</si>
  <si>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</si>
  <si>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</si>
  <si>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</si>
  <si>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</si>
  <si>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</si>
  <si>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</si>
  <si>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</si>
  <si>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</si>
  <si>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</si>
  <si>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</si>
  <si>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</si>
  <si>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</si>
  <si>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</si>
  <si>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</si>
  <si>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</si>
  <si>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</si>
  <si>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</si>
  <si>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</si>
  <si>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</si>
  <si>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</si>
  <si>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</si>
  <si>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</si>
  <si>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</si>
  <si>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</si>
  <si>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</si>
  <si>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</si>
  <si>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</si>
  <si>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</si>
  <si>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</si>
  <si>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</si>
  <si>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</si>
  <si>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</si>
  <si>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</si>
  <si>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</si>
  <si>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</si>
  <si>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</si>
  <si>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</si>
  <si>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</si>
  <si>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</si>
  <si>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</si>
  <si>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</si>
  <si>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</si>
  <si>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</si>
  <si>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</si>
  <si>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</si>
  <si>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</si>
  <si>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</si>
  <si>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</si>
  <si>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</si>
  <si>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</si>
  <si>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</si>
  <si>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</si>
  <si>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</si>
  <si>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</si>
  <si>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</si>
  <si>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</si>
  <si>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</si>
  <si>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</si>
  <si>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</si>
  <si>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</si>
  <si>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</si>
  <si>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</si>
  <si>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</si>
  <si>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</si>
  <si>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</si>
  <si>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</si>
  <si>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</si>
  <si>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</si>
  <si>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</si>
  <si>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</si>
  <si>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</si>
  <si>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</si>
  <si>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</si>
  <si>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</si>
  <si>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</si>
  <si>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</si>
  <si>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</si>
  <si>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</si>
  <si>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</si>
  <si>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</si>
  <si>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</si>
  <si>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</si>
  <si>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</si>
  <si>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</si>
  <si>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</si>
  <si>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</si>
  <si>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</si>
  <si>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</si>
  <si>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</si>
  <si>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</si>
  <si>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</si>
  <si>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</si>
  <si>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</si>
  <si>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</si>
  <si>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</si>
  <si>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</si>
  <si>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</si>
  <si>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</si>
  <si>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</si>
  <si>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</si>
  <si>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</si>
  <si>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</si>
  <si>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</si>
  <si>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</si>
  <si>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</si>
  <si>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</si>
  <si>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フナバラ</t>
    <phoneticPr fontId="2"/>
  </si>
  <si>
    <t>船原</t>
    <rPh sb="0" eb="2">
      <t>フナバラ</t>
    </rPh>
    <phoneticPr fontId="2"/>
  </si>
  <si>
    <t>ハラ</t>
    <phoneticPr fontId="2"/>
  </si>
  <si>
    <t>原</t>
    <rPh sb="0" eb="1">
      <t>ハラ</t>
    </rPh>
    <phoneticPr fontId="2"/>
  </si>
  <si>
    <t>カスガイ</t>
    <phoneticPr fontId="2"/>
  </si>
  <si>
    <t>春日井</t>
    <rPh sb="0" eb="3">
      <t>カスガイ</t>
    </rPh>
    <phoneticPr fontId="2"/>
  </si>
  <si>
    <t>オオタ</t>
    <phoneticPr fontId="2"/>
  </si>
  <si>
    <t>太田</t>
    <rPh sb="0" eb="2">
      <t>オオタ</t>
    </rPh>
    <phoneticPr fontId="2"/>
  </si>
  <si>
    <t>フクザワ</t>
    <phoneticPr fontId="2"/>
  </si>
  <si>
    <t>福澤</t>
    <rPh sb="0" eb="2">
      <t>フクザワ</t>
    </rPh>
    <phoneticPr fontId="2"/>
  </si>
  <si>
    <t>ワタナベ</t>
    <phoneticPr fontId="2"/>
  </si>
  <si>
    <t>渡辺</t>
    <rPh sb="0" eb="2">
      <t>ワタナベ</t>
    </rPh>
    <phoneticPr fontId="2"/>
  </si>
  <si>
    <t>オオカワ</t>
    <phoneticPr fontId="2"/>
  </si>
  <si>
    <t>大川</t>
    <rPh sb="0" eb="2">
      <t>オオカワ</t>
    </rPh>
    <phoneticPr fontId="2"/>
  </si>
  <si>
    <t>アラマキ</t>
    <phoneticPr fontId="2"/>
  </si>
  <si>
    <t>荒巻</t>
    <rPh sb="0" eb="2">
      <t>アラマキ</t>
    </rPh>
    <phoneticPr fontId="2"/>
  </si>
  <si>
    <t>スズキ</t>
    <phoneticPr fontId="2"/>
  </si>
  <si>
    <t>鈴木</t>
    <rPh sb="0" eb="2">
      <t>スズキ</t>
    </rPh>
    <phoneticPr fontId="2"/>
  </si>
  <si>
    <t>テラダ</t>
    <phoneticPr fontId="2"/>
  </si>
  <si>
    <t>寺田</t>
    <rPh sb="0" eb="2">
      <t>テラダ</t>
    </rPh>
    <phoneticPr fontId="2"/>
  </si>
  <si>
    <t>イイヅカ</t>
    <phoneticPr fontId="2"/>
  </si>
  <si>
    <t>飯塚</t>
    <rPh sb="0" eb="2">
      <t>イイヅカ</t>
    </rPh>
    <phoneticPr fontId="2"/>
  </si>
  <si>
    <t>ユサ</t>
    <phoneticPr fontId="2"/>
  </si>
  <si>
    <t>優咲</t>
    <rPh sb="0" eb="2">
      <t>ユウサキ</t>
    </rPh>
    <phoneticPr fontId="2"/>
  </si>
  <si>
    <t>マイ</t>
    <phoneticPr fontId="2"/>
  </si>
  <si>
    <t>舞衣</t>
    <rPh sb="0" eb="2">
      <t>マイ</t>
    </rPh>
    <phoneticPr fontId="2"/>
  </si>
  <si>
    <t>ハルカ</t>
    <phoneticPr fontId="2"/>
  </si>
  <si>
    <t>遥香</t>
    <rPh sb="0" eb="2">
      <t>ハルカ</t>
    </rPh>
    <phoneticPr fontId="2"/>
  </si>
  <si>
    <t>萌花</t>
    <rPh sb="0" eb="2">
      <t>モカ</t>
    </rPh>
    <phoneticPr fontId="2"/>
  </si>
  <si>
    <t>モカ</t>
    <phoneticPr fontId="2"/>
  </si>
  <si>
    <t>ミオ</t>
    <phoneticPr fontId="2"/>
  </si>
  <si>
    <t>美桜</t>
    <rPh sb="0" eb="2">
      <t>ミオ</t>
    </rPh>
    <phoneticPr fontId="2"/>
  </si>
  <si>
    <t>ミキ</t>
    <phoneticPr fontId="2"/>
  </si>
  <si>
    <t>未希</t>
    <rPh sb="0" eb="2">
      <t>ミキ</t>
    </rPh>
    <phoneticPr fontId="2"/>
  </si>
  <si>
    <t>リマ</t>
    <phoneticPr fontId="2"/>
  </si>
  <si>
    <t>ユウハ</t>
    <phoneticPr fontId="2"/>
  </si>
  <si>
    <t>アオイ</t>
    <phoneticPr fontId="2"/>
  </si>
  <si>
    <t>葵唯</t>
    <rPh sb="0" eb="2">
      <t>アオイユイ</t>
    </rPh>
    <phoneticPr fontId="2"/>
  </si>
  <si>
    <t>苺唯</t>
    <rPh sb="0" eb="1">
      <t>イチゴ</t>
    </rPh>
    <rPh sb="1" eb="2">
      <t>ユイ</t>
    </rPh>
    <phoneticPr fontId="2"/>
  </si>
  <si>
    <t>ユイナ</t>
    <phoneticPr fontId="2"/>
  </si>
  <si>
    <t>結彩奈</t>
    <rPh sb="0" eb="1">
      <t>ユイ</t>
    </rPh>
    <rPh sb="1" eb="2">
      <t>アヤ</t>
    </rPh>
    <rPh sb="2" eb="3">
      <t>ナ</t>
    </rPh>
    <phoneticPr fontId="2"/>
  </si>
  <si>
    <t>①</t>
    <phoneticPr fontId="2"/>
  </si>
  <si>
    <t>野田市立南部小学校</t>
    <rPh sb="0" eb="4">
      <t>ノダシリツ</t>
    </rPh>
    <rPh sb="4" eb="9">
      <t>ナンブショウガッコウ</t>
    </rPh>
    <phoneticPr fontId="2"/>
  </si>
  <si>
    <t>野田市立二ツ塚小学校</t>
    <rPh sb="0" eb="10">
      <t>ノダシリツフタツツカショウガッコウ</t>
    </rPh>
    <phoneticPr fontId="2"/>
  </si>
  <si>
    <t>野田市立東部小学校</t>
    <rPh sb="0" eb="4">
      <t>ノダシリツ</t>
    </rPh>
    <rPh sb="4" eb="9">
      <t>トウブショウガッコウ</t>
    </rPh>
    <phoneticPr fontId="2"/>
  </si>
  <si>
    <t>野田市立福田第二小学校</t>
    <rPh sb="0" eb="4">
      <t>ノダシリツ</t>
    </rPh>
    <rPh sb="4" eb="11">
      <t>フクダダイニショウガッコウ</t>
    </rPh>
    <phoneticPr fontId="2"/>
  </si>
  <si>
    <t>エヌ・ビーナス</t>
    <phoneticPr fontId="2"/>
  </si>
  <si>
    <r>
      <t>N</t>
    </r>
    <r>
      <rPr>
        <sz val="16"/>
        <color indexed="8"/>
        <rFont val="ＭＳ Ｐゴシック"/>
        <family val="3"/>
        <charset val="128"/>
      </rPr>
      <t>・</t>
    </r>
    <r>
      <rPr>
        <sz val="16"/>
        <color indexed="8"/>
        <rFont val="Calibri"/>
        <family val="2"/>
      </rPr>
      <t>VENUS</t>
    </r>
    <phoneticPr fontId="2"/>
  </si>
  <si>
    <t>野田市</t>
    <rPh sb="0" eb="3">
      <t>ノダシ</t>
    </rPh>
    <phoneticPr fontId="2"/>
  </si>
  <si>
    <t>梅郷</t>
    <rPh sb="0" eb="2">
      <t>ウメサト</t>
    </rPh>
    <phoneticPr fontId="2"/>
  </si>
  <si>
    <t>テラマエ</t>
    <phoneticPr fontId="2"/>
  </si>
  <si>
    <t>寺前</t>
    <rPh sb="0" eb="2">
      <t>テラマエ</t>
    </rPh>
    <phoneticPr fontId="2"/>
  </si>
  <si>
    <t>サカマキ</t>
    <phoneticPr fontId="2"/>
  </si>
  <si>
    <t>坂巻</t>
    <rPh sb="0" eb="2">
      <t>サカマキ</t>
    </rPh>
    <phoneticPr fontId="2"/>
  </si>
  <si>
    <t>奈津子</t>
    <rPh sb="0" eb="3">
      <t>ナツコ</t>
    </rPh>
    <phoneticPr fontId="2"/>
  </si>
  <si>
    <t>ナツコ</t>
    <phoneticPr fontId="2"/>
  </si>
  <si>
    <t>利博</t>
    <rPh sb="0" eb="2">
      <t>トシヒロ</t>
    </rPh>
    <phoneticPr fontId="2"/>
  </si>
  <si>
    <t>トシヒロ</t>
    <phoneticPr fontId="2"/>
  </si>
  <si>
    <t>式孝</t>
    <rPh sb="0" eb="2">
      <t>シキタカ</t>
    </rPh>
    <phoneticPr fontId="2"/>
  </si>
  <si>
    <t>ノリタカ</t>
    <phoneticPr fontId="2"/>
  </si>
  <si>
    <t>東武アーバンパークライン</t>
    <rPh sb="0" eb="2">
      <t>トウブ</t>
    </rPh>
    <phoneticPr fontId="2"/>
  </si>
  <si>
    <t>277</t>
    <phoneticPr fontId="2"/>
  </si>
  <si>
    <t>0034</t>
    <phoneticPr fontId="2"/>
  </si>
  <si>
    <t>千葉県柏市藤心1-18-9</t>
    <rPh sb="0" eb="3">
      <t>チバケン</t>
    </rPh>
    <rPh sb="3" eb="5">
      <t>カシワシ</t>
    </rPh>
    <rPh sb="5" eb="6">
      <t>フジ</t>
    </rPh>
    <rPh sb="6" eb="7">
      <t>ココロ</t>
    </rPh>
    <phoneticPr fontId="2"/>
  </si>
  <si>
    <t>278</t>
    <phoneticPr fontId="2"/>
  </si>
  <si>
    <t>0015</t>
    <phoneticPr fontId="2"/>
  </si>
  <si>
    <t>千葉県野田市西三ヶ尾739-2</t>
    <rPh sb="0" eb="3">
      <t>チバケン</t>
    </rPh>
    <rPh sb="3" eb="6">
      <t>ノダシ</t>
    </rPh>
    <rPh sb="6" eb="10">
      <t>ニシサンガオ</t>
    </rPh>
    <phoneticPr fontId="2"/>
  </si>
  <si>
    <t>0011</t>
    <phoneticPr fontId="2"/>
  </si>
  <si>
    <t>千葉県野田市三ツ堀832-29</t>
    <rPh sb="0" eb="3">
      <t>チバケン</t>
    </rPh>
    <rPh sb="3" eb="6">
      <t>ノダシ</t>
    </rPh>
    <rPh sb="6" eb="7">
      <t>ミ</t>
    </rPh>
    <rPh sb="8" eb="9">
      <t>ボリ</t>
    </rPh>
    <phoneticPr fontId="2"/>
  </si>
  <si>
    <t>090</t>
    <phoneticPr fontId="2"/>
  </si>
  <si>
    <t>1614</t>
    <phoneticPr fontId="2"/>
  </si>
  <si>
    <t>0521</t>
    <phoneticPr fontId="2"/>
  </si>
  <si>
    <t>7046</t>
    <phoneticPr fontId="2"/>
  </si>
  <si>
    <t>8849</t>
    <phoneticPr fontId="2"/>
  </si>
  <si>
    <t>8025</t>
    <phoneticPr fontId="2"/>
  </si>
  <si>
    <t>千葉県野田市西三ヶ尾739-2</t>
    <rPh sb="0" eb="10">
      <t>チバケンノダシニシサンガオ</t>
    </rPh>
    <phoneticPr fontId="2"/>
  </si>
  <si>
    <t>3572</t>
    <phoneticPr fontId="2"/>
  </si>
  <si>
    <t>コバヤシ</t>
    <phoneticPr fontId="2"/>
  </si>
  <si>
    <t>小林</t>
    <rPh sb="0" eb="2">
      <t>コバヤシ</t>
    </rPh>
    <phoneticPr fontId="2"/>
  </si>
  <si>
    <t>アイル</t>
    <phoneticPr fontId="2"/>
  </si>
  <si>
    <t>愛琉</t>
    <rPh sb="0" eb="2">
      <t>アイル</t>
    </rPh>
    <phoneticPr fontId="2"/>
  </si>
  <si>
    <t>野田市立二ツ塚小学校</t>
    <rPh sb="0" eb="10">
      <t>ノダシリツフタツツカショウガッコウ</t>
    </rPh>
    <phoneticPr fontId="2"/>
  </si>
  <si>
    <t>結羽</t>
    <rPh sb="0" eb="1">
      <t>ユイ</t>
    </rPh>
    <rPh sb="1" eb="2">
      <t>ハネ</t>
    </rPh>
    <phoneticPr fontId="2"/>
  </si>
  <si>
    <t>莉茉</t>
    <rPh sb="0" eb="1">
      <t>リ</t>
    </rPh>
    <rPh sb="1" eb="2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</si>
</sst>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E39" sqref="E39:F3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246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247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248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434252460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21006</v>
      </c>
      <c r="K5" s="145"/>
      <c r="L5" s="145"/>
      <c r="M5" s="145"/>
      <c r="N5" s="145"/>
      <c r="O5" s="145"/>
      <c r="P5" s="197" t="s">
        <v>260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249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250</v>
      </c>
      <c r="D7" s="135"/>
      <c r="E7" s="110" t="s">
        <v>259</v>
      </c>
      <c r="F7" s="111"/>
      <c r="G7" s="92">
        <v>514592739</v>
      </c>
      <c r="H7" s="92"/>
      <c r="I7" s="92"/>
      <c r="J7" s="92">
        <v>18432</v>
      </c>
      <c r="K7" s="92"/>
      <c r="L7" s="92"/>
      <c r="M7" s="92"/>
      <c r="N7" s="92"/>
      <c r="O7" s="92"/>
      <c r="P7" s="89" t="s">
        <v>72</v>
      </c>
      <c r="Q7" s="90"/>
      <c r="R7" s="108" t="s">
        <v>261</v>
      </c>
      <c r="S7" s="108"/>
      <c r="T7" s="108"/>
      <c r="U7" s="108"/>
      <c r="V7" s="50" t="s">
        <v>73</v>
      </c>
      <c r="W7" s="107" t="s">
        <v>262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269</v>
      </c>
      <c r="AM7" s="146"/>
      <c r="AN7" s="146"/>
      <c r="AO7" s="146"/>
      <c r="AP7" s="146"/>
      <c r="AQ7" s="146"/>
      <c r="AR7" s="146"/>
      <c r="AS7" s="59" t="s">
        <v>75</v>
      </c>
      <c r="AT7" s="256">
        <v>47</v>
      </c>
    </row>
    <row r="8" spans="1:51" ht="18" customHeight="1">
      <c r="A8" s="99"/>
      <c r="B8" s="100"/>
      <c r="C8" s="137" t="s">
        <v>251</v>
      </c>
      <c r="D8" s="138"/>
      <c r="E8" s="139" t="s">
        <v>258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263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276</v>
      </c>
      <c r="AL8" s="150"/>
      <c r="AM8" s="150"/>
      <c r="AN8" s="150"/>
      <c r="AO8" s="60" t="s">
        <v>76</v>
      </c>
      <c r="AP8" s="150" t="s">
        <v>271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252</v>
      </c>
      <c r="D9" s="135"/>
      <c r="E9" s="110" t="s">
        <v>257</v>
      </c>
      <c r="F9" s="111"/>
      <c r="G9" s="92">
        <v>510197995</v>
      </c>
      <c r="H9" s="92"/>
      <c r="I9" s="92"/>
      <c r="J9" s="92">
        <v>24095</v>
      </c>
      <c r="K9" s="92"/>
      <c r="L9" s="92"/>
      <c r="M9" s="92"/>
      <c r="N9" s="92"/>
      <c r="O9" s="92"/>
      <c r="P9" s="89" t="s">
        <v>72</v>
      </c>
      <c r="Q9" s="90"/>
      <c r="R9" s="108" t="s">
        <v>264</v>
      </c>
      <c r="S9" s="108"/>
      <c r="T9" s="108"/>
      <c r="U9" s="108"/>
      <c r="V9" s="50" t="s">
        <v>73</v>
      </c>
      <c r="W9" s="107" t="s">
        <v>265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269</v>
      </c>
      <c r="AM9" s="146"/>
      <c r="AN9" s="146"/>
      <c r="AO9" s="146"/>
      <c r="AP9" s="146"/>
      <c r="AQ9" s="146"/>
      <c r="AR9" s="146"/>
      <c r="AS9" s="59" t="s">
        <v>194</v>
      </c>
      <c r="AT9" s="257">
        <v>45</v>
      </c>
    </row>
    <row r="10" spans="1:51" ht="18" customHeight="1">
      <c r="A10" s="99"/>
      <c r="B10" s="100"/>
      <c r="C10" s="137" t="s">
        <v>253</v>
      </c>
      <c r="D10" s="138"/>
      <c r="E10" s="139" t="s">
        <v>256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266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270</v>
      </c>
      <c r="AL10" s="150"/>
      <c r="AM10" s="150"/>
      <c r="AN10" s="150"/>
      <c r="AO10" s="60" t="s">
        <v>195</v>
      </c>
      <c r="AP10" s="150" t="s">
        <v>272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202</v>
      </c>
      <c r="D11" s="135"/>
      <c r="E11" s="110" t="s">
        <v>255</v>
      </c>
      <c r="F11" s="111"/>
      <c r="G11" s="92">
        <v>514729643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264</v>
      </c>
      <c r="S11" s="108"/>
      <c r="T11" s="108"/>
      <c r="U11" s="108"/>
      <c r="V11" s="50" t="s">
        <v>73</v>
      </c>
      <c r="W11" s="107" t="s">
        <v>267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269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47</v>
      </c>
    </row>
    <row r="12" spans="1:51" ht="18" customHeight="1">
      <c r="A12" s="99"/>
      <c r="B12" s="100"/>
      <c r="C12" s="137" t="s">
        <v>203</v>
      </c>
      <c r="D12" s="138"/>
      <c r="E12" s="139" t="s">
        <v>254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268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273</v>
      </c>
      <c r="AL12" s="150"/>
      <c r="AM12" s="150"/>
      <c r="AN12" s="150"/>
      <c r="AO12" s="60" t="s">
        <v>195</v>
      </c>
      <c r="AP12" s="150" t="s">
        <v>274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252</v>
      </c>
      <c r="D13" s="135"/>
      <c r="E13" s="110" t="s">
        <v>257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253</v>
      </c>
      <c r="D14" s="138"/>
      <c r="E14" s="139" t="s">
        <v>256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252</v>
      </c>
      <c r="D15" s="135"/>
      <c r="E15" s="110" t="s">
        <v>257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264</v>
      </c>
      <c r="S15" s="108"/>
      <c r="T15" s="108"/>
      <c r="U15" s="108"/>
      <c r="V15" s="49" t="s">
        <v>73</v>
      </c>
      <c r="W15" s="107" t="s">
        <v>265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269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45</v>
      </c>
    </row>
    <row r="16" spans="1:51" ht="18" customHeight="1">
      <c r="A16" s="99"/>
      <c r="B16" s="100"/>
      <c r="C16" s="137" t="s">
        <v>253</v>
      </c>
      <c r="D16" s="138"/>
      <c r="E16" s="139" t="s">
        <v>256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275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270</v>
      </c>
      <c r="AL16" s="150"/>
      <c r="AM16" s="150"/>
      <c r="AN16" s="150"/>
      <c r="AO16" s="60" t="s">
        <v>195</v>
      </c>
      <c r="AP16" s="150" t="s">
        <v>272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千葉県野田市西三ヶ尾739-2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090-1614-7046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1614</v>
      </c>
      <c r="F21" s="78"/>
      <c r="G21" s="78">
        <v>7046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241</v>
      </c>
      <c r="C25" s="134" t="s">
        <v>200</v>
      </c>
      <c r="D25" s="135"/>
      <c r="E25" s="110" t="s">
        <v>222</v>
      </c>
      <c r="F25" s="111"/>
      <c r="G25" s="121">
        <v>6</v>
      </c>
      <c r="H25" s="117"/>
      <c r="I25" s="115" t="s">
        <v>242</v>
      </c>
      <c r="J25" s="116"/>
      <c r="K25" s="116"/>
      <c r="L25" s="117"/>
      <c r="M25" s="121">
        <v>514451247</v>
      </c>
      <c r="N25" s="116"/>
      <c r="O25" s="117"/>
      <c r="P25" s="121">
        <v>154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201</v>
      </c>
      <c r="D26" s="138"/>
      <c r="E26" s="139" t="s">
        <v>223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202</v>
      </c>
      <c r="D27" s="135"/>
      <c r="E27" s="110" t="s">
        <v>224</v>
      </c>
      <c r="F27" s="111"/>
      <c r="G27" s="121">
        <v>6</v>
      </c>
      <c r="H27" s="117"/>
      <c r="I27" s="115" t="s">
        <v>243</v>
      </c>
      <c r="J27" s="116"/>
      <c r="K27" s="116"/>
      <c r="L27" s="117"/>
      <c r="M27" s="121">
        <v>513459973</v>
      </c>
      <c r="N27" s="116"/>
      <c r="O27" s="117"/>
      <c r="P27" s="121">
        <v>147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203</v>
      </c>
      <c r="D28" s="138"/>
      <c r="E28" s="139" t="s">
        <v>225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204</v>
      </c>
      <c r="D29" s="135"/>
      <c r="E29" s="110" t="s">
        <v>226</v>
      </c>
      <c r="F29" s="111"/>
      <c r="G29" s="121">
        <v>6</v>
      </c>
      <c r="H29" s="117"/>
      <c r="I29" s="115" t="s">
        <v>243</v>
      </c>
      <c r="J29" s="116"/>
      <c r="K29" s="116"/>
      <c r="L29" s="117"/>
      <c r="M29" s="121">
        <v>513506662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205</v>
      </c>
      <c r="D30" s="138"/>
      <c r="E30" s="139" t="s">
        <v>227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206</v>
      </c>
      <c r="D31" s="135"/>
      <c r="E31" s="110" t="s">
        <v>229</v>
      </c>
      <c r="F31" s="111"/>
      <c r="G31" s="121">
        <v>6</v>
      </c>
      <c r="H31" s="117"/>
      <c r="I31" s="115" t="s">
        <v>243</v>
      </c>
      <c r="J31" s="116"/>
      <c r="K31" s="116"/>
      <c r="L31" s="117"/>
      <c r="M31" s="121">
        <v>515880825</v>
      </c>
      <c r="N31" s="116"/>
      <c r="O31" s="117"/>
      <c r="P31" s="121">
        <v>152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207</v>
      </c>
      <c r="D32" s="138"/>
      <c r="E32" s="139" t="s">
        <v>228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210</v>
      </c>
      <c r="D33" s="135"/>
      <c r="E33" s="110" t="s">
        <v>230</v>
      </c>
      <c r="F33" s="111"/>
      <c r="G33" s="121">
        <v>6</v>
      </c>
      <c r="H33" s="117"/>
      <c r="I33" s="115" t="s">
        <v>244</v>
      </c>
      <c r="J33" s="116"/>
      <c r="K33" s="116"/>
      <c r="L33" s="117"/>
      <c r="M33" s="121">
        <v>514725039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211</v>
      </c>
      <c r="D34" s="138"/>
      <c r="E34" s="139" t="s">
        <v>231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208</v>
      </c>
      <c r="D35" s="135"/>
      <c r="E35" s="110" t="s">
        <v>232</v>
      </c>
      <c r="F35" s="111"/>
      <c r="G35" s="121">
        <v>6</v>
      </c>
      <c r="H35" s="117"/>
      <c r="I35" s="115" t="s">
        <v>243</v>
      </c>
      <c r="J35" s="116"/>
      <c r="K35" s="116"/>
      <c r="L35" s="117"/>
      <c r="M35" s="121">
        <v>514620484</v>
      </c>
      <c r="N35" s="116"/>
      <c r="O35" s="117"/>
      <c r="P35" s="121">
        <v>162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209</v>
      </c>
      <c r="D36" s="138"/>
      <c r="E36" s="139" t="s">
        <v>233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212</v>
      </c>
      <c r="D37" s="135"/>
      <c r="E37" s="110" t="s">
        <v>234</v>
      </c>
      <c r="F37" s="111"/>
      <c r="G37" s="121">
        <v>5</v>
      </c>
      <c r="H37" s="117"/>
      <c r="I37" s="115" t="s">
        <v>242</v>
      </c>
      <c r="J37" s="116"/>
      <c r="K37" s="116"/>
      <c r="L37" s="117"/>
      <c r="M37" s="121">
        <v>514451257</v>
      </c>
      <c r="N37" s="116"/>
      <c r="O37" s="117"/>
      <c r="P37" s="121">
        <v>145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213</v>
      </c>
      <c r="D38" s="138"/>
      <c r="E38" s="139" t="s">
        <v>283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214</v>
      </c>
      <c r="D39" s="135"/>
      <c r="E39" s="110" t="s">
        <v>235</v>
      </c>
      <c r="F39" s="111"/>
      <c r="G39" s="121">
        <v>6</v>
      </c>
      <c r="H39" s="117"/>
      <c r="I39" s="115" t="s">
        <v>245</v>
      </c>
      <c r="J39" s="116"/>
      <c r="K39" s="116"/>
      <c r="L39" s="117"/>
      <c r="M39" s="121">
        <v>512381360</v>
      </c>
      <c r="N39" s="116"/>
      <c r="O39" s="117"/>
      <c r="P39" s="121">
        <v>143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215</v>
      </c>
      <c r="D40" s="138"/>
      <c r="E40" s="139" t="s">
        <v>282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216</v>
      </c>
      <c r="D41" s="135"/>
      <c r="E41" s="110" t="s">
        <v>236</v>
      </c>
      <c r="F41" s="111"/>
      <c r="G41" s="121">
        <v>6</v>
      </c>
      <c r="H41" s="117"/>
      <c r="I41" s="115" t="s">
        <v>242</v>
      </c>
      <c r="J41" s="116"/>
      <c r="K41" s="116"/>
      <c r="L41" s="117"/>
      <c r="M41" s="121">
        <v>515880815</v>
      </c>
      <c r="N41" s="116"/>
      <c r="O41" s="117"/>
      <c r="P41" s="121">
        <v>140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217</v>
      </c>
      <c r="D42" s="138"/>
      <c r="E42" s="139" t="s">
        <v>237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218</v>
      </c>
      <c r="D43" s="135"/>
      <c r="E43" s="110" t="s">
        <v>224</v>
      </c>
      <c r="F43" s="111"/>
      <c r="G43" s="121">
        <v>6</v>
      </c>
      <c r="H43" s="117"/>
      <c r="I43" s="115" t="s">
        <v>243</v>
      </c>
      <c r="J43" s="116"/>
      <c r="K43" s="116"/>
      <c r="L43" s="117"/>
      <c r="M43" s="121">
        <v>516233993</v>
      </c>
      <c r="N43" s="116"/>
      <c r="O43" s="117"/>
      <c r="P43" s="121">
        <v>147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219</v>
      </c>
      <c r="D44" s="138"/>
      <c r="E44" s="139" t="s">
        <v>238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220</v>
      </c>
      <c r="D45" s="135"/>
      <c r="E45" s="110" t="s">
        <v>239</v>
      </c>
      <c r="F45" s="111"/>
      <c r="G45" s="121">
        <v>5</v>
      </c>
      <c r="H45" s="117"/>
      <c r="I45" s="115" t="s">
        <v>242</v>
      </c>
      <c r="J45" s="116"/>
      <c r="K45" s="116"/>
      <c r="L45" s="117"/>
      <c r="M45" s="121">
        <v>515865928</v>
      </c>
      <c r="N45" s="116"/>
      <c r="O45" s="117"/>
      <c r="P45" s="121">
        <v>147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221</v>
      </c>
      <c r="D46" s="138"/>
      <c r="E46" s="139" t="s">
        <v>240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14</v>
      </c>
      <c r="C47" s="134" t="s">
        <v>277</v>
      </c>
      <c r="D47" s="135"/>
      <c r="E47" s="110" t="s">
        <v>279</v>
      </c>
      <c r="F47" s="111"/>
      <c r="G47" s="121">
        <v>6</v>
      </c>
      <c r="H47" s="117"/>
      <c r="I47" s="115" t="s">
        <v>281</v>
      </c>
      <c r="J47" s="116"/>
      <c r="K47" s="116"/>
      <c r="L47" s="117"/>
      <c r="M47" s="121">
        <v>516967799</v>
      </c>
      <c r="N47" s="116"/>
      <c r="O47" s="117"/>
      <c r="P47" s="121">
        <v>149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278</v>
      </c>
      <c r="D48" s="177"/>
      <c r="E48" s="178" t="s">
        <v>280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0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9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N・VENUS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434252460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寺前　式孝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514592739</v>
      </c>
      <c r="H7" s="264"/>
      <c r="I7" s="264"/>
      <c r="J7" s="264">
        <f>IF(入力!J7="","",入力!J7)</f>
        <v>18432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坂巻　利博</v>
      </c>
      <c r="D9" s="275"/>
      <c r="E9" s="275"/>
      <c r="F9" s="275"/>
      <c r="G9" s="264">
        <f>IF(入力!G9="","",入力!G9)</f>
        <v>510197995</v>
      </c>
      <c r="H9" s="264"/>
      <c r="I9" s="264"/>
      <c r="J9" s="264">
        <f>IF(入力!J9="","",入力!J9)</f>
        <v>24095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原　奈津子</v>
      </c>
      <c r="D11" s="275"/>
      <c r="E11" s="275"/>
      <c r="F11" s="275"/>
      <c r="G11" s="264">
        <f>IF(入力!G11="","",入力!G11)</f>
        <v>514729643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坂巻　利博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坂巻　利博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千葉県野田市西三ヶ尾739-2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090-1614-7046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90－1614－7046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船原　優咲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野田市立南部小学校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514451247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舞衣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野田市立二ツ塚小学校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513459973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春日井　遥香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野田市立二ツ塚小学校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513506662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太田　萌花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野田市立二ツ塚小学校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515880825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渡辺　美桜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野田市立東部小学校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514725039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福澤　未希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野田市立二ツ塚小学校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514620484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大川　莉茉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野田市立南部小学校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514451257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荒巻　結羽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野田市立福田第二小学校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512381360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鈴木　葵唯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野田市立南部小学校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515880815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寺田　苺唯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野田市立二ツ塚小学校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516233993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飯塚　結彩奈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野田市立南部小学校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515865928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14</v>
      </c>
      <c r="C47" s="274" t="str">
        <f>IF(入力!C48="","",入力!C48&amp;"　"&amp;入力!E48)</f>
        <v>小林　愛琉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野田市立二ツ塚小学校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516967799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エヌ・ビーナス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野田市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東武アーバンパークライン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N・VENUS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434252460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梅郷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18432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24095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テラマエ　ノリタカ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47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277</v>
      </c>
      <c r="AC22" s="286"/>
      <c r="AD22" s="286"/>
      <c r="AE22" s="286"/>
      <c r="AF22" s="16" t="s">
        <v>73</v>
      </c>
      <c r="AG22" s="286" t="str">
        <f>IF(入力!W7="","",入力!W7)</f>
        <v>0034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090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寺前　式孝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千葉県柏市藤心1-18-9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3572</v>
      </c>
      <c r="AY23" s="295"/>
      <c r="AZ23" s="295"/>
      <c r="BA23" s="295"/>
      <c r="BB23" s="19" t="s">
        <v>76</v>
      </c>
      <c r="BC23" s="295" t="str">
        <f>IF(入力!AP8="","",入力!AP8)</f>
        <v>0521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サカマキ　トシヒロ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45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278</v>
      </c>
      <c r="AC24" s="286"/>
      <c r="AD24" s="286"/>
      <c r="AE24" s="286"/>
      <c r="AF24" s="16" t="s">
        <v>73</v>
      </c>
      <c r="AG24" s="286" t="str">
        <f>IF(入力!W9="","",入力!W9)</f>
        <v>0015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090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坂巻　利博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千葉県野田市西三ヶ尾739-2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1614</v>
      </c>
      <c r="AY25" s="295"/>
      <c r="AZ25" s="295"/>
      <c r="BA25" s="295"/>
      <c r="BB25" s="19" t="s">
        <v>76</v>
      </c>
      <c r="BC25" s="295" t="str">
        <f>IF(入力!AP10="","",入力!AP10)</f>
        <v>7046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ハラ　ナツコ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47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278</v>
      </c>
      <c r="AC26" s="286"/>
      <c r="AD26" s="286"/>
      <c r="AE26" s="286"/>
      <c r="AF26" s="16" t="s">
        <v>73</v>
      </c>
      <c r="AG26" s="286" t="str">
        <f>IF(入力!W11="","",入力!W11)</f>
        <v>0011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090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原　奈津子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千葉県野田市三ツ堀832-29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8849</v>
      </c>
      <c r="AY27" s="295"/>
      <c r="AZ27" s="295"/>
      <c r="BA27" s="295"/>
      <c r="BB27" s="19" t="s">
        <v>76</v>
      </c>
      <c r="BC27" s="295" t="str">
        <f>IF(入力!AP12="","",入力!AP12)</f>
        <v>8025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サカマキ　トシヒロ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45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278</v>
      </c>
      <c r="AC28" s="286"/>
      <c r="AD28" s="286"/>
      <c r="AE28" s="286"/>
      <c r="AF28" s="16" t="s">
        <v>73</v>
      </c>
      <c r="AG28" s="286" t="str">
        <f>IF(入力!W15="","",入力!W15)</f>
        <v>0015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090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坂巻　利博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千葉県野田市西三ヶ尾739-2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1614</v>
      </c>
      <c r="AY29" s="373"/>
      <c r="AZ29" s="373"/>
      <c r="BA29" s="373"/>
      <c r="BB29" s="73" t="s">
        <v>76</v>
      </c>
      <c r="BC29" s="373" t="str">
        <f>IF(入力!AP16="","",入力!AP16)</f>
        <v>7046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フナバラ　ユサ
船原　優咲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野田市立南部小学校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514451247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154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ハラ　マイ
原　舞衣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野田市立二ツ塚小学校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513459973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147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カスガイ　ハルカ
春日井　遥香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野田市立二ツ塚小学校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513506662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143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オオタ　モカ
太田　萌花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野田市立二ツ塚小学校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515880825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152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ワタナベ　ミオ
渡辺　美桜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6</v>
      </c>
      <c r="R42" s="390"/>
      <c r="S42" s="391"/>
      <c r="T42" s="408" t="str">
        <f>IF(入力!I33="","",入力!I33)</f>
        <v>野田市立東部小学校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514725039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145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フクザワ　ミキ
福澤　未希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6</v>
      </c>
      <c r="R44" s="390"/>
      <c r="S44" s="391"/>
      <c r="T44" s="408" t="str">
        <f>IF(入力!I35="","",入力!I35)</f>
        <v>野田市立二ツ塚小学校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514620484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162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オオカワ　リマ
大川　莉茉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野田市立南部小学校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514451257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145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アラマキ　ユウハ
荒巻　結羽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6</v>
      </c>
      <c r="R48" s="390"/>
      <c r="S48" s="391"/>
      <c r="T48" s="408" t="str">
        <f>IF(入力!I39="","",入力!I39)</f>
        <v>野田市立福田第二小学校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512381360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143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スズキ　アオイ
鈴木　葵唯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6</v>
      </c>
      <c r="R50" s="390"/>
      <c r="S50" s="391"/>
      <c r="T50" s="408" t="str">
        <f>IF(入力!I41="","",入力!I41)</f>
        <v>野田市立南部小学校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515880815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140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テラダ　マイ
寺田　苺唯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6</v>
      </c>
      <c r="R52" s="390"/>
      <c r="S52" s="391"/>
      <c r="T52" s="408" t="str">
        <f>IF(入力!I43="","",入力!I43)</f>
        <v>野田市立二ツ塚小学校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516233993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イイヅカ　ユイナ
飯塚　結彩奈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5</v>
      </c>
      <c r="R54" s="390"/>
      <c r="S54" s="391"/>
      <c r="T54" s="408" t="str">
        <f>IF(入力!I45="","",入力!I45)</f>
        <v>野田市立南部小学校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515865928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14</v>
      </c>
      <c r="D56" s="416"/>
      <c r="E56" s="417"/>
      <c r="F56" s="402" t="str">
        <f>IF(入力!C48="","",入力!C47&amp;"　"&amp;入力!E47&amp;"
"&amp;入力!C48&amp;"　"&amp;入力!E48)</f>
        <v>コバヤシ　アイル
小林　愛琉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6</v>
      </c>
      <c r="R56" s="390"/>
      <c r="S56" s="391"/>
      <c r="T56" s="408" t="str">
        <f>IF(入力!I47="","",入力!I47)</f>
        <v>野田市立二ツ塚小学校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516967799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149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N・VENUS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434252460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寺前　式孝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514592739</v>
      </c>
      <c r="H7" s="264"/>
      <c r="I7" s="264"/>
      <c r="J7" s="264">
        <f>IF(入力!J7="","",入力!J7)</f>
        <v>18432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坂巻　利博</v>
      </c>
      <c r="D9" s="275"/>
      <c r="E9" s="275"/>
      <c r="F9" s="275"/>
      <c r="G9" s="264">
        <f>IF(入力!G9="","",入力!G9)</f>
        <v>510197995</v>
      </c>
      <c r="H9" s="264"/>
      <c r="I9" s="264"/>
      <c r="J9" s="264">
        <f>IF(入力!J9="","",入力!J9)</f>
        <v>24095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原　奈津子</v>
      </c>
      <c r="D11" s="275"/>
      <c r="E11" s="275"/>
      <c r="F11" s="275"/>
      <c r="G11" s="264">
        <f>IF(入力!G11="","",入力!G11)</f>
        <v>514729643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坂巻　利博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坂巻　利博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千葉県野田市西三ヶ尾739-2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090-1614-7046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90－1614－7046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船原　優咲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野田市立南部小学校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514451247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舞衣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野田市立二ツ塚小学校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513459973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春日井　遥香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野田市立二ツ塚小学校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513506662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太田　萌花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野田市立二ツ塚小学校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515880825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渡辺　美桜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野田市立東部小学校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514725039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福澤　未希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野田市立二ツ塚小学校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514620484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大川　莉茉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野田市立南部小学校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514451257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荒巻　結羽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野田市立福田第二小学校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512381360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鈴木　葵唯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野田市立南部小学校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515880815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寺田　苺唯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野田市立二ツ塚小学校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516233993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飯塚　結彩奈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野田市立南部小学校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515865928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14</v>
      </c>
      <c r="C47" s="274" t="str">
        <f>IF(入力!C48="","",入力!C48&amp;"　"&amp;入力!E48)</f>
        <v>小林　愛琉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野田市立二ツ塚小学校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516967799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N・VENUS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434252460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寺前　式孝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514592739</v>
      </c>
      <c r="H7" s="264"/>
      <c r="I7" s="264"/>
      <c r="J7" s="264">
        <f>IF(入力!J7="","",入力!J7)</f>
        <v>18432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坂巻　利博</v>
      </c>
      <c r="D9" s="275"/>
      <c r="E9" s="275"/>
      <c r="F9" s="275"/>
      <c r="G9" s="264">
        <f>IF(入力!G9="","",入力!G9)</f>
        <v>510197995</v>
      </c>
      <c r="H9" s="264"/>
      <c r="I9" s="264"/>
      <c r="J9" s="264">
        <f>IF(入力!J9="","",入力!J9)</f>
        <v>24095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原　奈津子</v>
      </c>
      <c r="D11" s="275"/>
      <c r="E11" s="275"/>
      <c r="F11" s="275"/>
      <c r="G11" s="264">
        <f>IF(入力!G11="","",入力!G11)</f>
        <v>514729643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坂巻　利博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坂巻　利博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千葉県野田市西三ヶ尾739-2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090-1614-7046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90－1614－7046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船原　優咲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野田市立南部小学校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514451247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舞衣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野田市立二ツ塚小学校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513459973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春日井　遥香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野田市立二ツ塚小学校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513506662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太田　萌花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野田市立二ツ塚小学校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515880825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渡辺　美桜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野田市立東部小学校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514725039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福澤　未希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野田市立二ツ塚小学校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514620484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大川　莉茉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野田市立南部小学校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514451257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荒巻　結羽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野田市立福田第二小学校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512381360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鈴木　葵唯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野田市立南部小学校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515880815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寺田　苺唯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野田市立二ツ塚小学校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516233993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飯塚　結彩奈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野田市立南部小学校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515865928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14</v>
      </c>
      <c r="C47" s="274" t="str">
        <f>IF(入力!C48="","",入力!C48&amp;"　"&amp;入力!E48)</f>
        <v>小林　愛琉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野田市立二ツ塚小学校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516967799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15</v>
      </c>
      <c r="J5" s="443" t="str">
        <f>IF(入力!A55="","",入力!A55)</f>
        <v/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N・VENUS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千葉県柏市藤心1-18-9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千葉県野田市三ツ堀832-29</v>
      </c>
      <c r="U20" s="33" t="str">
        <f>IF(入力!AL11="","",入力!AL11)</f>
        <v>090</v>
      </c>
      <c r="V20" s="33" t="str">
        <f>IF(入力!AK12="","",入力!AK12)</f>
        <v>8849</v>
      </c>
      <c r="W20" s="33" t="str">
        <f>IF(入力!AP12="","",入力!AP12)</f>
        <v>8025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千葉県野田市西三ヶ尾739-2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船原</v>
      </c>
      <c r="D24" s="75" t="str">
        <f>VLOOKUP($B$51,$A$53:$F$352,4)</f>
        <v>優咲</v>
      </c>
      <c r="E24" s="75" t="str">
        <f>VLOOKUP($B$51,$A$53:$F$352,5)</f>
        <v>フナバラ</v>
      </c>
      <c r="F24" s="75" t="str">
        <f>VLOOKUP($B$51,$A$53:$F$352,6)</f>
        <v>ユサ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船原</v>
      </c>
      <c r="D53" s="33" t="str">
        <f>IF(入力!E26="","",入力!E26)</f>
        <v>優咲</v>
      </c>
      <c r="E53" s="33" t="str">
        <f>IF(入力!C25="","",入力!C25)</f>
        <v>フナバラ</v>
      </c>
      <c r="F53" s="33" t="str">
        <f>IF(入力!E25="","",入力!E25)</f>
        <v>ユサ</v>
      </c>
      <c r="G53" s="33">
        <f>IF(入力!M25="","",入力!M25)</f>
        <v>514451247</v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原</v>
      </c>
      <c r="D54" s="33" t="str">
        <f>IF(入力!E28="","",入力!E28)</f>
        <v>舞衣</v>
      </c>
      <c r="E54" s="33" t="str">
        <f>IF(入力!C27="","",入力!C27)</f>
        <v>ハラ</v>
      </c>
      <c r="F54" s="33" t="str">
        <f>IF(入力!E27="","",入力!E27)</f>
        <v>マイ</v>
      </c>
      <c r="G54" s="33">
        <f>IF(入力!M27="","",入力!M27)</f>
        <v>513459973</v>
      </c>
      <c r="H54" s="33" t="str">
        <f>IF(入力!I27="","",入力!I27)</f>
        <v>野田市立二ツ塚小学校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春日井</v>
      </c>
      <c r="D55" s="33" t="str">
        <f>IF(入力!E30="","",入力!E30)</f>
        <v>遥香</v>
      </c>
      <c r="E55" s="33" t="str">
        <f>IF(入力!C29="","",入力!C29)</f>
        <v>カスガイ</v>
      </c>
      <c r="F55" s="33" t="str">
        <f>IF(入力!E29="","",入力!E29)</f>
        <v>ハルカ</v>
      </c>
      <c r="G55" s="33">
        <f>IF(入力!M29="","",入力!M29)</f>
        <v>513506662</v>
      </c>
      <c r="H55" s="33" t="str">
        <f>IF(入力!I29="","",入力!I29)</f>
        <v>野田市立二ツ塚小学校</v>
      </c>
      <c r="I55" s="33">
        <f>IF(入力!G29="","",入力!G29)</f>
        <v>6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太田</v>
      </c>
      <c r="D56" s="33" t="str">
        <f>IF(入力!E32="","",入力!E32)</f>
        <v>萌花</v>
      </c>
      <c r="E56" s="33" t="str">
        <f>IF(入力!C31="","",入力!C31)</f>
        <v>オオタ</v>
      </c>
      <c r="F56" s="33" t="str">
        <f>IF(入力!E31="","",入力!E31)</f>
        <v>モカ</v>
      </c>
      <c r="G56" s="33">
        <f>IF(入力!M31="","",入力!M31)</f>
        <v>515880825</v>
      </c>
      <c r="H56" s="33" t="str">
        <f>IF(入力!I31="","",入力!I31)</f>
        <v>野田市立二ツ塚小学校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渡辺</v>
      </c>
      <c r="D57" s="33" t="str">
        <f>IF(入力!E34="","",入力!E34)</f>
        <v>美桜</v>
      </c>
      <c r="E57" s="33" t="str">
        <f>IF(入力!C33="","",入力!C33)</f>
        <v>ワタナベ</v>
      </c>
      <c r="F57" s="33" t="str">
        <f>IF(入力!E33="","",入力!E33)</f>
        <v>ミオ</v>
      </c>
      <c r="G57" s="33">
        <f>IF(入力!M33="","",入力!M33)</f>
        <v>514725039</v>
      </c>
      <c r="H57" s="33" t="str">
        <f>IF(入力!I33="","",入力!I33)</f>
        <v>野田市立東部小学校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福澤</v>
      </c>
      <c r="D58" s="33" t="str">
        <f>IF(入力!E36="","",入力!E36)</f>
        <v>未希</v>
      </c>
      <c r="E58" s="33" t="str">
        <f>IF(入力!C35="","",入力!C35)</f>
        <v>フクザワ</v>
      </c>
      <c r="F58" s="33" t="str">
        <f>IF(入力!E35="","",入力!E35)</f>
        <v>ミキ</v>
      </c>
      <c r="G58" s="33">
        <f>IF(入力!M35="","",入力!M35)</f>
        <v>514620484</v>
      </c>
      <c r="H58" s="33" t="str">
        <f>IF(入力!I35="","",入力!I35)</f>
        <v>野田市立二ツ塚小学校</v>
      </c>
      <c r="I58" s="33">
        <f>IF(入力!G35="","",入力!G35)</f>
        <v>6</v>
      </c>
      <c r="J58" s="33">
        <f>IF(入力!P35="","",入力!P35)</f>
        <v>162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大川</v>
      </c>
      <c r="D59" s="33" t="str">
        <f>IF(入力!E38="","",入力!E38)</f>
        <v>莉茉</v>
      </c>
      <c r="E59" s="33" t="str">
        <f>IF(入力!C37="","",入力!C37)</f>
        <v>オオカワ</v>
      </c>
      <c r="F59" s="33" t="str">
        <f>IF(入力!E37="","",入力!E37)</f>
        <v>リマ</v>
      </c>
      <c r="G59" s="33">
        <f>IF(入力!M37="","",入力!M37)</f>
        <v>514451257</v>
      </c>
      <c r="H59" s="33" t="str">
        <f>IF(入力!I37="","",入力!I37)</f>
        <v>野田市立南部小学校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荒巻</v>
      </c>
      <c r="D60" s="33" t="str">
        <f>IF(入力!E40="","",入力!E40)</f>
        <v>結羽</v>
      </c>
      <c r="E60" s="33" t="str">
        <f>IF(入力!C39="","",入力!C39)</f>
        <v>アラマキ</v>
      </c>
      <c r="F60" s="33" t="str">
        <f>IF(入力!E39="","",入力!E39)</f>
        <v>ユウハ</v>
      </c>
      <c r="G60" s="33">
        <f>IF(入力!M39="","",入力!M39)</f>
        <v>512381360</v>
      </c>
      <c r="H60" s="33" t="str">
        <f>IF(入力!I39="","",入力!I39)</f>
        <v>野田市立福田第二小学校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葵唯</v>
      </c>
      <c r="E61" s="33" t="str">
        <f>IF(入力!C41="","",入力!C41)</f>
        <v>スズキ</v>
      </c>
      <c r="F61" s="33" t="str">
        <f>IF(入力!E41="","",入力!E41)</f>
        <v>アオイ</v>
      </c>
      <c r="G61" s="33">
        <f>IF(入力!M41="","",入力!M41)</f>
        <v>515880815</v>
      </c>
      <c r="H61" s="33" t="str">
        <f>IF(入力!I41="","",入力!I41)</f>
        <v>野田市立南部小学校</v>
      </c>
      <c r="I61" s="33">
        <f>IF(入力!G41="","",入力!G41)</f>
        <v>6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寺田</v>
      </c>
      <c r="D62" s="33" t="str">
        <f>IF(入力!E44="","",入力!E44)</f>
        <v>苺唯</v>
      </c>
      <c r="E62" s="33" t="str">
        <f>IF(入力!C43="","",入力!C43)</f>
        <v>テラダ</v>
      </c>
      <c r="F62" s="33" t="str">
        <f>IF(入力!E43="","",入力!E43)</f>
        <v>マイ</v>
      </c>
      <c r="G62" s="33">
        <f>IF(入力!M43="","",入力!M43)</f>
        <v>516233993</v>
      </c>
      <c r="H62" s="33" t="str">
        <f>IF(入力!I43="","",入力!I43)</f>
        <v>野田市立二ツ塚小学校</v>
      </c>
      <c r="I62" s="33">
        <f>IF(入力!G43="","",入力!G43)</f>
        <v>6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飯塚</v>
      </c>
      <c r="D63" s="33" t="str">
        <f>IF(入力!E46="","",入力!E46)</f>
        <v>結彩奈</v>
      </c>
      <c r="E63" s="33" t="str">
        <f>IF(入力!C45="","",入力!C45)</f>
        <v>イイヅカ</v>
      </c>
      <c r="F63" s="33" t="str">
        <f>IF(入力!E45="","",入力!E45)</f>
        <v>ユイナ</v>
      </c>
      <c r="G63" s="33">
        <f>IF(入力!M45="","",入力!M45)</f>
        <v>515865928</v>
      </c>
      <c r="H63" s="33" t="str">
        <f>IF(入力!I45="","",入力!I45)</f>
        <v>野田市立南部小学校</v>
      </c>
      <c r="I63" s="33">
        <f>IF(入力!G45="","",入力!G45)</f>
        <v>5</v>
      </c>
      <c r="J63" s="33">
        <f>IF(入力!P45="","",入力!P45)</f>
        <v>147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14</v>
      </c>
      <c r="C64" s="33" t="str">
        <f>IF(入力!C48="","",入力!C48)</f>
        <v>小林</v>
      </c>
      <c r="D64" s="33" t="str">
        <f>IF(入力!E48="","",入力!E48)</f>
        <v>愛琉</v>
      </c>
      <c r="E64" s="33" t="str">
        <f>IF(入力!C47="","",入力!C47)</f>
        <v>コバヤシ</v>
      </c>
      <c r="F64" s="33" t="str">
        <f>IF(入力!E47="","",入力!E47)</f>
        <v>アイル</v>
      </c>
      <c r="G64" s="33">
        <f>IF(入力!M47="","",入力!M47)</f>
        <v>516967799</v>
      </c>
      <c r="H64" s="33" t="str">
        <f>IF(入力!I47="","",入力!I47)</f>
        <v>野田市立二ツ塚小学校</v>
      </c>
      <c r="I64" s="33">
        <f>IF(入力!G47="","",入力!G47)</f>
        <v>6</v>
      </c>
      <c r="J64" s="33">
        <f>IF(入力!P47="","",入力!P47)</f>
        <v>149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kasug</cp:lastModifiedBy>
  <cp:lastPrinted>2016-05-09T15:17:35Z</cp:lastPrinted>
  <dcterms:created xsi:type="dcterms:W3CDTF">2014-04-05T09:56:00Z</dcterms:created>
  <dcterms:modified xsi:type="dcterms:W3CDTF">2018-05-24T23:00:11Z</dcterms:modified>
</cp:coreProperties>
</file>